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229"/>
  <workbookPr filterPrivacy="1" defaultThemeVersion="124226"/>
  <bookViews>
    <workbookView xWindow="0" yWindow="0" windowWidth="28800" windowHeight="15075"/>
  </bookViews>
  <sheets>
    <sheet name="Foglio1" sheetId="1" r:id="rId1"/>
  </sheets>
  <calcPr calcId="162913"/>
  <fileRecoveryPr autoRecover="0"/>
</workbook>
</file>

<file path=xl/calcChain.xml><?xml version="1.0" encoding="utf-8"?>
<calcChain xmlns="http://schemas.openxmlformats.org/spreadsheetml/2006/main">
  <c r="F6" i="1" l="1"/>
  <c r="F8" i="1"/>
  <c r="D9" i="1"/>
  <c r="D8" i="1"/>
  <c r="D7" i="1"/>
  <c r="D6" i="1"/>
  <c r="K6" i="1"/>
  <c r="F7" i="1"/>
  <c r="C6" i="1" l="1"/>
  <c r="C9" i="1" l="1"/>
  <c r="F9" i="1"/>
  <c r="G6" i="1" s="1"/>
  <c r="G8" i="1" l="1"/>
  <c r="G7" i="1"/>
  <c r="G9" i="1"/>
</calcChain>
</file>

<file path=xl/sharedStrings.xml><?xml version="1.0" encoding="utf-8"?>
<sst xmlns="http://schemas.openxmlformats.org/spreadsheetml/2006/main" count="21" uniqueCount="20">
  <si>
    <t>Montpellier Pompignane - Réhabilitation du bâtiment de services</t>
  </si>
  <si>
    <t xml:space="preserve">obligation au titre du PLU </t>
  </si>
  <si>
    <t xml:space="preserve">surfaces libres perméables </t>
  </si>
  <si>
    <t>état actuel (m²)</t>
  </si>
  <si>
    <t>état projeté (m²) *</t>
  </si>
  <si>
    <t>* état projeté dans le cadre du présent projet /  Bâtiment de Services</t>
  </si>
  <si>
    <t>m²</t>
  </si>
  <si>
    <t>Article 9 : Emprise au sol
Non réglementé</t>
  </si>
  <si>
    <t xml:space="preserve">Article 13: Espaces libres et plantation
10% surface parcelle </t>
  </si>
  <si>
    <t>Surface Projet RIE</t>
  </si>
  <si>
    <t>Surface Totale parc de la Pompignane</t>
  </si>
  <si>
    <t>surfaces impermeables (voies, voiries, parkings)</t>
  </si>
  <si>
    <t>surfaces emprises baties</t>
  </si>
  <si>
    <t>%</t>
  </si>
  <si>
    <t>Pour information</t>
  </si>
  <si>
    <t xml:space="preserve"> Ajout des 254 m² d'emprise au sol ajoutée</t>
  </si>
  <si>
    <t>Bilan des surfaces imperméabilisées et bâties  à l'échelle du parc</t>
  </si>
  <si>
    <t>Types de surfaces</t>
  </si>
  <si>
    <t>Suppression de 181 m² de surface perméable+ 254 m² d'emprise au sol</t>
  </si>
  <si>
    <t>Ajout des 181 m² de surface imperméabilisée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</si>
</sst>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€_-;\-* #,##0.00\ _€_-;_-* &quot;-&quot;??\ _€_-;_-@_-"/>
    <numFmt numFmtId="164" formatCode="_-* #,##0\ _€_-;\-* #,##0\ _€_-;_-* &quot;-&quot;??\ _€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indexed="64"/>
      </right>
      <top style="medium">
        <color auto="1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 style="thin">
        <color indexed="64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auto="1"/>
      </top>
      <bottom/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medium">
        <color indexed="64"/>
      </right>
      <top/>
      <bottom style="thin">
        <color indexed="64"/>
      </bottom>
      <diagonal/>
    </border>
    <border>
      <left style="medium">
        <color auto="1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5">
    <xf numFmtId="0" fontId="0" fillId="0" borderId="0" xfId="0"/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Border="1" applyAlignment="1"/>
    <xf numFmtId="0" fontId="6" fillId="0" borderId="0" xfId="0" applyFont="1" applyBorder="1"/>
    <xf numFmtId="0" fontId="0" fillId="0" borderId="0" xfId="0" applyBorder="1"/>
    <xf numFmtId="0" fontId="2" fillId="0" borderId="1" xfId="0" applyFont="1" applyBorder="1" applyAlignment="1">
      <alignment horizontal="center"/>
    </xf>
    <xf numFmtId="3" fontId="0" fillId="0" borderId="0" xfId="0" applyNumberFormat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0" borderId="0" xfId="0" applyFont="1" applyBorder="1" applyAlignment="1"/>
    <xf numFmtId="0" fontId="3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164" fontId="5" fillId="0" borderId="6" xfId="1" applyNumberFormat="1" applyFont="1" applyBorder="1" applyAlignment="1">
      <alignment horizontal="center" vertical="center"/>
    </xf>
    <xf numFmtId="10" fontId="0" fillId="0" borderId="7" xfId="2" applyNumberFormat="1" applyFont="1" applyBorder="1" applyAlignment="1">
      <alignment horizontal="center" vertical="center"/>
    </xf>
    <xf numFmtId="164" fontId="9" fillId="0" borderId="10" xfId="0" applyNumberFormat="1" applyFont="1" applyBorder="1"/>
    <xf numFmtId="0" fontId="0" fillId="2" borderId="13" xfId="0" applyFill="1" applyBorder="1" applyAlignment="1">
      <alignment horizontal="center"/>
    </xf>
    <xf numFmtId="164" fontId="8" fillId="0" borderId="14" xfId="1" applyNumberFormat="1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4" fillId="0" borderId="15" xfId="0" applyFont="1" applyBorder="1"/>
    <xf numFmtId="164" fontId="0" fillId="0" borderId="0" xfId="1" applyNumberFormat="1" applyFont="1" applyBorder="1" applyAlignment="1">
      <alignment horizontal="center" vertical="center"/>
    </xf>
    <xf numFmtId="0" fontId="3" fillId="0" borderId="17" xfId="0" applyFont="1" applyBorder="1" applyAlignment="1">
      <alignment horizontal="center"/>
    </xf>
    <xf numFmtId="164" fontId="0" fillId="0" borderId="17" xfId="1" applyNumberFormat="1" applyFont="1" applyBorder="1" applyAlignment="1">
      <alignment horizontal="center" vertical="center"/>
    </xf>
    <xf numFmtId="164" fontId="4" fillId="0" borderId="17" xfId="1" applyNumberFormat="1" applyFont="1" applyBorder="1" applyAlignment="1">
      <alignment horizontal="center" vertical="center"/>
    </xf>
    <xf numFmtId="164" fontId="5" fillId="0" borderId="16" xfId="0" applyNumberFormat="1" applyFont="1" applyBorder="1"/>
    <xf numFmtId="0" fontId="0" fillId="0" borderId="17" xfId="0" applyBorder="1" applyAlignment="1">
      <alignment horizontal="center"/>
    </xf>
    <xf numFmtId="10" fontId="0" fillId="0" borderId="17" xfId="2" applyNumberFormat="1" applyFont="1" applyBorder="1" applyAlignment="1">
      <alignment horizontal="center" vertical="center"/>
    </xf>
    <xf numFmtId="9" fontId="4" fillId="0" borderId="16" xfId="2" applyFont="1" applyBorder="1"/>
    <xf numFmtId="0" fontId="2" fillId="0" borderId="9" xfId="0" applyFont="1" applyBorder="1" applyAlignment="1">
      <alignment horizontal="center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vertical="center" wrapText="1"/>
    </xf>
    <xf numFmtId="0" fontId="4" fillId="0" borderId="15" xfId="0" applyFont="1" applyFill="1" applyBorder="1" applyAlignment="1">
      <alignment vertical="center"/>
    </xf>
    <xf numFmtId="0" fontId="0" fillId="0" borderId="12" xfId="0" applyBorder="1"/>
    <xf numFmtId="0" fontId="0" fillId="0" borderId="0" xfId="0" applyBorder="1" applyAlignment="1">
      <alignment vertical="center"/>
    </xf>
    <xf numFmtId="0" fontId="3" fillId="0" borderId="13" xfId="0" applyFont="1" applyBorder="1" applyAlignment="1">
      <alignment horizontal="center"/>
    </xf>
    <xf numFmtId="0" fontId="0" fillId="0" borderId="17" xfId="0" applyBorder="1"/>
    <xf numFmtId="0" fontId="0" fillId="0" borderId="17" xfId="0" applyBorder="1" applyAlignment="1">
      <alignment vertical="center"/>
    </xf>
    <xf numFmtId="0" fontId="0" fillId="0" borderId="17" xfId="0" applyBorder="1" applyAlignment="1">
      <alignment vertical="center" wrapText="1"/>
    </xf>
    <xf numFmtId="0" fontId="4" fillId="0" borderId="16" xfId="0" applyFont="1" applyFill="1" applyBorder="1" applyAlignment="1">
      <alignment vertical="center"/>
    </xf>
    <xf numFmtId="9" fontId="4" fillId="0" borderId="11" xfId="2" applyFont="1" applyBorder="1" applyAlignment="1">
      <alignment horizontal="center" vertical="center"/>
    </xf>
    <xf numFmtId="0" fontId="0" fillId="0" borderId="0" xfId="0" applyFill="1" applyBorder="1" applyAlignment="1">
      <alignment horizontal="center"/>
    </xf>
    <xf numFmtId="0" fontId="4" fillId="0" borderId="0" xfId="0" applyFont="1" applyBorder="1"/>
    <xf numFmtId="0" fontId="3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164" fontId="3" fillId="0" borderId="12" xfId="0" applyNumberFormat="1" applyFont="1" applyBorder="1" applyAlignment="1">
      <alignment horizontal="right" vertical="center"/>
    </xf>
    <xf numFmtId="0" fontId="3" fillId="3" borderId="18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8" fillId="0" borderId="7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164" fontId="0" fillId="0" borderId="6" xfId="1" applyNumberFormat="1" applyFont="1" applyBorder="1" applyAlignment="1">
      <alignment horizontal="center" vertical="center"/>
    </xf>
    <xf numFmtId="164" fontId="4" fillId="0" borderId="6" xfId="1" applyNumberFormat="1" applyFont="1" applyBorder="1" applyAlignment="1">
      <alignment horizontal="center" vertical="center"/>
    </xf>
  </cellXfs>
  <cellStyles count="3">
    <cellStyle name="Milliers" xfId="1" builtinId="3"/>
    <cellStyle name="Normal" xfId="0" builtinId="0"/>
    <cellStyle name="Pourcentage" xfId="2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1"/>
  <sheetViews>
    <sheetView tabSelected="1" zoomScaleNormal="100" workbookViewId="0">
      <selection activeCell="C14" sqref="C14"/>
    </sheetView>
  </sheetViews>
  <sheetFormatPr baseColWidth="10" defaultColWidth="9.140625" defaultRowHeight="15" x14ac:dyDescent="0.25"/>
  <cols>
    <col min="1" max="1" width="34.7109375" customWidth="1"/>
    <col min="2" max="2" width="1.42578125" customWidth="1"/>
    <col min="3" max="3" width="23.28515625" customWidth="1"/>
    <col min="4" max="4" width="9.140625" customWidth="1"/>
    <col min="5" max="5" width="1.42578125" customWidth="1"/>
    <col min="6" max="6" width="18.42578125" customWidth="1"/>
    <col min="7" max="7" width="8.28515625" customWidth="1"/>
    <col min="8" max="8" width="1.5703125" customWidth="1"/>
    <col min="9" max="9" width="34.28515625" customWidth="1"/>
    <col min="10" max="10" width="2.7109375" customWidth="1"/>
    <col min="11" max="11" width="12.42578125" customWidth="1"/>
    <col min="12" max="12" width="37.5703125" customWidth="1"/>
  </cols>
  <sheetData>
    <row r="1" spans="1:14" ht="21.75" customHeight="1" x14ac:dyDescent="0.25">
      <c r="A1" s="52" t="s">
        <v>0</v>
      </c>
      <c r="B1" s="52"/>
      <c r="C1" s="52"/>
      <c r="D1" s="52"/>
      <c r="E1" s="52"/>
      <c r="F1" s="52"/>
      <c r="G1" s="52"/>
      <c r="H1" s="52"/>
      <c r="I1" s="5"/>
      <c r="J1" s="5"/>
      <c r="K1" s="5"/>
      <c r="L1" s="5"/>
    </row>
    <row r="2" spans="1:14" ht="6" customHeight="1" x14ac:dyDescent="0.25">
      <c r="A2" s="4"/>
      <c r="B2" s="4"/>
      <c r="C2" s="4"/>
      <c r="D2" s="4"/>
      <c r="E2" s="4"/>
      <c r="F2" s="4"/>
      <c r="G2" s="4"/>
      <c r="H2" s="4"/>
      <c r="I2" s="5"/>
      <c r="J2" s="5"/>
      <c r="K2" s="5"/>
      <c r="L2" s="5"/>
    </row>
    <row r="3" spans="1:14" ht="15.75" x14ac:dyDescent="0.25">
      <c r="A3" s="4" t="s">
        <v>16</v>
      </c>
      <c r="B3" s="4"/>
      <c r="C3" s="4"/>
      <c r="D3" s="4"/>
      <c r="E3" s="4"/>
      <c r="F3" s="4"/>
      <c r="G3" s="4"/>
      <c r="H3" s="4"/>
      <c r="I3" s="5"/>
      <c r="J3" s="5"/>
      <c r="K3" s="5"/>
      <c r="L3" s="5"/>
    </row>
    <row r="4" spans="1:14" ht="15.75" thickBot="1" x14ac:dyDescent="0.3">
      <c r="A4" s="5"/>
      <c r="B4" s="5"/>
      <c r="C4" s="5"/>
      <c r="D4" s="5"/>
      <c r="E4" s="5"/>
      <c r="F4" s="5"/>
      <c r="G4" s="5"/>
      <c r="H4" s="5"/>
      <c r="I4" s="5"/>
      <c r="J4" s="5"/>
      <c r="K4" s="10" t="s">
        <v>14</v>
      </c>
      <c r="L4" s="10"/>
    </row>
    <row r="5" spans="1:14" x14ac:dyDescent="0.25">
      <c r="A5" s="35" t="s">
        <v>17</v>
      </c>
      <c r="B5" s="36"/>
      <c r="C5" s="12" t="s">
        <v>3</v>
      </c>
      <c r="D5" s="13" t="s">
        <v>13</v>
      </c>
      <c r="E5" s="22"/>
      <c r="F5" s="12" t="s">
        <v>4</v>
      </c>
      <c r="G5" s="13" t="s">
        <v>13</v>
      </c>
      <c r="H5" s="26"/>
      <c r="I5" s="17" t="s">
        <v>1</v>
      </c>
      <c r="J5" s="41"/>
      <c r="K5" s="47" t="s">
        <v>6</v>
      </c>
      <c r="L5" s="48" t="s">
        <v>9</v>
      </c>
      <c r="M5" s="3"/>
      <c r="N5" s="3"/>
    </row>
    <row r="6" spans="1:14" s="1" customFormat="1" ht="39" customHeight="1" x14ac:dyDescent="0.25">
      <c r="A6" s="30" t="s">
        <v>2</v>
      </c>
      <c r="B6" s="37"/>
      <c r="C6" s="53">
        <f>113371</f>
        <v>113371</v>
      </c>
      <c r="D6" s="15">
        <f>C6/C9</f>
        <v>0.40579352210780262</v>
      </c>
      <c r="E6" s="23"/>
      <c r="F6" s="14">
        <f>C6-(K6)</f>
        <v>112936</v>
      </c>
      <c r="G6" s="15">
        <f>F6/F9</f>
        <v>0.40423650856715382</v>
      </c>
      <c r="H6" s="27"/>
      <c r="I6" s="18" t="s">
        <v>8</v>
      </c>
      <c r="J6" s="21"/>
      <c r="K6" s="43">
        <f>181+254</f>
        <v>435</v>
      </c>
      <c r="L6" s="49" t="s">
        <v>18</v>
      </c>
    </row>
    <row r="7" spans="1:14" s="1" customFormat="1" ht="39" customHeight="1" x14ac:dyDescent="0.25">
      <c r="A7" s="30" t="s">
        <v>12</v>
      </c>
      <c r="B7" s="37"/>
      <c r="C7" s="53">
        <v>71010</v>
      </c>
      <c r="D7" s="15">
        <f>C7/C9</f>
        <v>0.25416903798039236</v>
      </c>
      <c r="E7" s="23"/>
      <c r="F7" s="14">
        <f>C7+K7</f>
        <v>71264</v>
      </c>
      <c r="G7" s="15">
        <f>F7/F9</f>
        <v>0.25507819071447235</v>
      </c>
      <c r="H7" s="27"/>
      <c r="I7" s="18" t="s">
        <v>7</v>
      </c>
      <c r="J7" s="21"/>
      <c r="K7" s="44">
        <v>254</v>
      </c>
      <c r="L7" s="50" t="s">
        <v>15</v>
      </c>
      <c r="M7" s="2"/>
    </row>
    <row r="8" spans="1:14" s="1" customFormat="1" ht="38.25" customHeight="1" thickBot="1" x14ac:dyDescent="0.3">
      <c r="A8" s="31" t="s">
        <v>11</v>
      </c>
      <c r="B8" s="38"/>
      <c r="C8" s="54">
        <v>95000</v>
      </c>
      <c r="D8" s="15">
        <f>C8/C9</f>
        <v>0.34003743991180502</v>
      </c>
      <c r="E8" s="24"/>
      <c r="F8" s="14">
        <f>C8+K8</f>
        <v>95181</v>
      </c>
      <c r="G8" s="15">
        <f>F8/F9</f>
        <v>0.34068530071837383</v>
      </c>
      <c r="H8" s="27"/>
      <c r="I8" s="19"/>
      <c r="J8" s="34"/>
      <c r="K8" s="45">
        <v>181</v>
      </c>
      <c r="L8" s="51" t="s">
        <v>19</v>
      </c>
    </row>
    <row r="9" spans="1:14" ht="28.5" customHeight="1" thickBot="1" x14ac:dyDescent="0.3">
      <c r="A9" s="32" t="s">
        <v>10</v>
      </c>
      <c r="B9" s="39"/>
      <c r="C9" s="16">
        <f>SUM(C6:C8)</f>
        <v>279381</v>
      </c>
      <c r="D9" s="40">
        <f>SUM(D6:D8)</f>
        <v>1</v>
      </c>
      <c r="E9" s="25"/>
      <c r="F9" s="16">
        <f>SUM(F6:F8)</f>
        <v>279381</v>
      </c>
      <c r="G9" s="40">
        <f>SUM(G6:G8)</f>
        <v>1</v>
      </c>
      <c r="H9" s="28"/>
      <c r="I9" s="20"/>
      <c r="J9" s="42"/>
      <c r="K9" s="46"/>
      <c r="L9" s="33"/>
    </row>
    <row r="10" spans="1:14" ht="18" customHeight="1" x14ac:dyDescent="0.25">
      <c r="A10" s="29" t="s">
        <v>5</v>
      </c>
      <c r="B10" s="8"/>
      <c r="C10" s="8"/>
      <c r="D10" s="8"/>
      <c r="E10" s="6"/>
      <c r="F10" s="8"/>
      <c r="G10" s="8"/>
      <c r="H10" s="6"/>
      <c r="I10" s="9"/>
      <c r="J10" s="11"/>
      <c r="K10" s="11"/>
    </row>
    <row r="11" spans="1:14" x14ac:dyDescent="0.25">
      <c r="F11" s="7"/>
      <c r="G11" s="7"/>
      <c r="H11" s="7"/>
    </row>
  </sheetData>
  <mergeCells count="2">
    <mergeCell ref="K4:L4"/>
    <mergeCell ref="A10:I10"/>
  </mergeCells>
  <pageMargins left="0.7" right="0.7" top="0.75" bottom="0.75" header="0.3" footer="0.3"/>
  <pageSetup paperSize="9" scale="7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2017-07-25T13:38:10Z</dcterms:modified>
</cp:coreProperties>
</file>