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mc:AlternateContent xmlns:mc="http://schemas.openxmlformats.org/markup-compatibility/2006">
    <mc:Choice Requires="x15">
      <x15ac:absPath xmlns:x15ac="http://schemas.microsoft.com/office/spreadsheetml/2010/11/ac" url="X:\EQUIPEMENTS\2016-MONTPELLIER-LA POMPIGNANE\RIE\01-PROJET\03-PC\03-Pieces complementaires\"/>
    </mc:Choice>
  </mc:AlternateContent>
  <bookViews>
    <workbookView xWindow="0" yWindow="0" windowWidth="28800" windowHeight="13485"/>
  </bookViews>
  <sheets>
    <sheet name="Tableau parking existant + proj" sheetId="1" r:id="rId1"/>
    <sheet name="Nouveau tableau parking" sheetId="2" r:id="rId2"/>
  </sheets>
  <definedNames>
    <definedName name="_xlnm.Print_Area" localSheetId="1">'Nouveau tableau parking'!$A$1:$O$30</definedName>
    <definedName name="_xlnm.Print_Area" localSheetId="0">'Tableau parking existant + proj'!$A$1:$M$36</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6" i="1" l="1"/>
  <c r="M30" i="2"/>
  <c r="L30" i="2"/>
  <c r="I30" i="2"/>
  <c r="I30" i="1" l="1"/>
  <c r="L30" i="1"/>
  <c r="M30" i="1"/>
  <c r="L32" i="1" l="1"/>
  <c r="M36" i="1"/>
  <c r="L36" i="1" l="1"/>
</calcChain>
</file>

<file path=xl/sharedStrings.xml><?xml version="1.0" encoding="utf-8"?>
<sst xmlns="http://schemas.openxmlformats.org/spreadsheetml/2006/main" count="175" uniqueCount="86">
  <si>
    <t>B1</t>
  </si>
  <si>
    <t>B2</t>
  </si>
  <si>
    <t>B3</t>
  </si>
  <si>
    <t>B4</t>
  </si>
  <si>
    <t>B6</t>
  </si>
  <si>
    <t>T4</t>
  </si>
  <si>
    <t>T5</t>
  </si>
  <si>
    <t>Central technique</t>
  </si>
  <si>
    <t>Mas Victor</t>
  </si>
  <si>
    <t>STEP</t>
  </si>
  <si>
    <t>Hôtel B&amp;B</t>
  </si>
  <si>
    <t>Bureaux Egis</t>
  </si>
  <si>
    <t>TOTAL EXISTANT</t>
  </si>
  <si>
    <t>SDP (m²)</t>
  </si>
  <si>
    <t>Nbre de places de stationnement exigibles selon le PLU de Montpellier</t>
  </si>
  <si>
    <t>Nbre de places de stationnement préservées, supprimées ou réalisées</t>
  </si>
  <si>
    <t>Industrie</t>
  </si>
  <si>
    <t>Bâtiments désaffectés</t>
  </si>
  <si>
    <t>Hôtellerie</t>
  </si>
  <si>
    <t>Bureaux</t>
  </si>
  <si>
    <t>Centre technique - 
Industrie</t>
  </si>
  <si>
    <t>Bâtiment technique - 
Industrie</t>
  </si>
  <si>
    <t>Occupé par IBM</t>
  </si>
  <si>
    <t>Centre technique du site</t>
  </si>
  <si>
    <t>Hébergement de serveurs informatiques</t>
  </si>
  <si>
    <t>Bâtiments voués à la démolition</t>
  </si>
  <si>
    <t>Désaffectée et démolie</t>
  </si>
  <si>
    <t>Préservé</t>
  </si>
  <si>
    <t>608 places avant travaux 
Hôtel B&amp;B :
86 places supprimées
Egis :
256 places supprimées</t>
  </si>
  <si>
    <t>PROJET</t>
  </si>
  <si>
    <t>Bâtiment en cours de démolition</t>
  </si>
  <si>
    <t>Bâtiment dédié à la logistique</t>
  </si>
  <si>
    <t>Station d'épuration</t>
  </si>
  <si>
    <t>Bilan général de la SDP et du nombre de places de stationnement sur l'ensemble du Parc Technologique de la Pompignane</t>
  </si>
  <si>
    <t>Bâtiments / places de stationnement</t>
  </si>
  <si>
    <t>Fonctions</t>
  </si>
  <si>
    <t>Commentaires</t>
  </si>
  <si>
    <t xml:space="preserve">   - parking B2</t>
  </si>
  <si>
    <t xml:space="preserve">   - parking direction 1</t>
  </si>
  <si>
    <t xml:space="preserve">   - parking direction 2</t>
  </si>
  <si>
    <t xml:space="preserve">   - parking visiteurs et location</t>
  </si>
  <si>
    <t xml:space="preserve">   - parking est</t>
  </si>
  <si>
    <t xml:space="preserve">   - parking ouest</t>
  </si>
  <si>
    <t xml:space="preserve">   - parking T5</t>
  </si>
  <si>
    <t>Bureaux Schlumberger</t>
  </si>
  <si>
    <t>199 places à l'origine - 73 places pour réaliser SLB</t>
  </si>
  <si>
    <t>85 places en infrastructure et 73 places extérieures</t>
  </si>
  <si>
    <t>73 places en infrastructure et 61 places extérieures</t>
  </si>
  <si>
    <t>RIE transformé en bâtiment de services et création de 1.144m² de bureaux complémentaires</t>
  </si>
  <si>
    <t>RIE, Fitness, Auditorium, Salles de réunions, co-working</t>
  </si>
  <si>
    <t>Restaurant Interentreprise (RIE)</t>
  </si>
  <si>
    <t>RIE et locaux sociaux IBM n'engendrant pas de voitures en plus sur le site</t>
  </si>
  <si>
    <t>Repérage parking</t>
  </si>
  <si>
    <t>Stationnements extérieurs</t>
  </si>
  <si>
    <t>SHON</t>
  </si>
  <si>
    <t>P4</t>
  </si>
  <si>
    <t>P1</t>
  </si>
  <si>
    <t>P2</t>
  </si>
  <si>
    <t>P3</t>
  </si>
  <si>
    <t>P5</t>
  </si>
  <si>
    <t>P9</t>
  </si>
  <si>
    <t>P6</t>
  </si>
  <si>
    <t>P7</t>
  </si>
  <si>
    <t>P8</t>
  </si>
  <si>
    <t>P10</t>
  </si>
  <si>
    <t xml:space="preserve">   - B6 sud</t>
  </si>
  <si>
    <t xml:space="preserve">   - B6 Nord</t>
  </si>
  <si>
    <t xml:space="preserve">   - Accès B4</t>
  </si>
  <si>
    <t>91 chambres + gardien</t>
  </si>
  <si>
    <t>Nota: aucune place de stationnement n'était prévue pour le RIE existant. Les utilisateurs étant des usagers des bureaux du parc de la Pompignane bénéficiant déjà des stationnements dédiées aux bureaux.</t>
  </si>
  <si>
    <t>Bâtiment de Services, permis déposé</t>
  </si>
  <si>
    <t>Suppression de 582 m² de commerce</t>
  </si>
  <si>
    <t>Suppression de surface dédiée à la restauration et transformée en bureaux.</t>
  </si>
  <si>
    <t>Surface supprimé par démolition ou changement de destination.</t>
  </si>
  <si>
    <t>TOTAL</t>
  </si>
  <si>
    <t>Surface nouvellement créée par la réhabilitation et l'extension du RIE</t>
  </si>
  <si>
    <t>BILAN du parc de la Pompignane,</t>
  </si>
  <si>
    <t>N'entraîne pas de suppression de stationnement car aucune place n'était prévue pour le RIE existant.</t>
  </si>
  <si>
    <r>
      <t>La création de surface de plancher de bureaux en lieu et place des services de restauration engendre 29 places nécessaires PLU</t>
    </r>
    <r>
      <rPr>
        <b/>
        <i/>
        <u/>
        <sz val="10"/>
        <rFont val="Arial"/>
        <family val="2"/>
      </rPr>
      <t>:</t>
    </r>
    <r>
      <rPr>
        <b/>
        <i/>
        <sz val="10"/>
        <rFont val="Arial"/>
        <family val="2"/>
      </rPr>
      <t xml:space="preserve"> 1 place pour 40 m²</t>
    </r>
  </si>
  <si>
    <t>RIE  Existant</t>
  </si>
  <si>
    <t>RIE  PROJET</t>
  </si>
  <si>
    <t>Sur le site d'intervention du RIE nous créons 10 places sur les 29 nécessaires au dépôt du permis de construire. Les 19 places de stationnements nécessaires sont intégérées dans les parkings existants sur le site du campus.</t>
  </si>
  <si>
    <t>TOTAL Après Permis.</t>
  </si>
  <si>
    <t>1144 m² de bureaux créés induisant 29 places de stationnements à créer.
Les autres services du nouveau RIE étant dédiés aux usagers des bureaux du parc bénéficiant déjà de stationnements, il n'y a pas de nécessité de créer de stationnements complémentaires.</t>
  </si>
  <si>
    <t>NOUVEAU TABLEAU STATIONNEMENT</t>
  </si>
  <si>
    <t>TABLEAU DE STATIONNEMENTS EXISTANT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</si>
</sst>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color theme="1"/>
      <name val="Arial"/>
      <family val="2"/>
    </font>
    <font>
      <b/>
      <sz val="10"/>
      <color theme="1"/>
      <name val="Arial"/>
      <family val="2"/>
    </font>
    <font>
      <sz val="10"/>
      <color theme="0"/>
      <name val="Arial"/>
      <family val="2"/>
    </font>
    <font>
      <b/>
      <i/>
      <sz val="14"/>
      <color theme="1"/>
      <name val="Arial"/>
      <family val="2"/>
    </font>
    <font>
      <u/>
      <sz val="10"/>
      <name val="Arial"/>
      <family val="2"/>
    </font>
    <font>
      <sz val="10"/>
      <name val="Arial"/>
      <family val="2"/>
    </font>
    <font>
      <sz val="11"/>
      <color theme="1"/>
      <name val="Arial"/>
      <family val="2"/>
    </font>
    <font>
      <sz val="12"/>
      <color theme="1"/>
      <name val="Arial"/>
      <family val="2"/>
    </font>
    <font>
      <b/>
      <sz val="12"/>
      <color theme="1"/>
      <name val="Arial"/>
      <family val="2"/>
    </font>
    <font>
      <b/>
      <sz val="11"/>
      <color theme="1"/>
      <name val="Arial"/>
      <family val="2"/>
    </font>
    <font>
      <b/>
      <sz val="10"/>
      <name val="Arial"/>
      <family val="2"/>
    </font>
    <font>
      <b/>
      <sz val="11"/>
      <name val="Arial"/>
      <family val="2"/>
    </font>
    <font>
      <b/>
      <i/>
      <sz val="10"/>
      <name val="Arial"/>
      <family val="2"/>
    </font>
    <font>
      <b/>
      <i/>
      <u/>
      <sz val="10"/>
      <name val="Arial"/>
      <family val="2"/>
    </font>
    <font>
      <b/>
      <sz val="12"/>
      <name val="Arial"/>
      <family val="2"/>
    </font>
    <font>
      <b/>
      <sz val="16"/>
      <color theme="1"/>
      <name val="Arial"/>
      <family val="2"/>
    </font>
    <font>
      <b/>
      <sz val="11"/>
      <color rgb="FFC00000"/>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cellStyleXfs>
  <cellXfs count="111">
    <xf numFmtId="0" fontId="0" fillId="0" borderId="0" xfId="0"/>
    <xf numFmtId="0" fontId="1" fillId="0" borderId="0" xfId="0" applyFont="1"/>
    <xf numFmtId="2" fontId="1" fillId="0" borderId="0" xfId="0" applyNumberFormat="1" applyFont="1"/>
    <xf numFmtId="0" fontId="1" fillId="0" borderId="10"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quotePrefix="1" applyFont="1" applyBorder="1" applyAlignment="1">
      <alignment horizontal="left" vertical="center"/>
    </xf>
    <xf numFmtId="3" fontId="1" fillId="0" borderId="1" xfId="0" applyNumberFormat="1" applyFont="1" applyBorder="1" applyAlignment="1">
      <alignment horizontal="center" vertical="center"/>
    </xf>
    <xf numFmtId="0" fontId="1" fillId="0" borderId="12" xfId="0" applyFont="1" applyBorder="1"/>
    <xf numFmtId="0" fontId="1" fillId="0" borderId="7" xfId="0" applyFont="1" applyBorder="1"/>
    <xf numFmtId="0" fontId="1" fillId="0" borderId="8" xfId="0" applyFont="1" applyBorder="1"/>
    <xf numFmtId="0" fontId="1" fillId="0" borderId="0" xfId="0" applyFont="1" applyAlignment="1">
      <alignment vertical="center"/>
    </xf>
    <xf numFmtId="0" fontId="1" fillId="0" borderId="1" xfId="0" quotePrefix="1" applyFont="1" applyBorder="1" applyAlignment="1">
      <alignment horizontal="center" vertical="center"/>
    </xf>
    <xf numFmtId="4" fontId="1" fillId="0" borderId="0" xfId="0" applyNumberFormat="1" applyFont="1"/>
    <xf numFmtId="0" fontId="6" fillId="0" borderId="1" xfId="0" applyFont="1" applyBorder="1" applyAlignment="1">
      <alignment vertical="center"/>
    </xf>
    <xf numFmtId="3" fontId="6" fillId="0" borderId="1" xfId="0" applyNumberFormat="1" applyFont="1" applyBorder="1" applyAlignment="1">
      <alignment horizontal="center" vertical="center"/>
    </xf>
    <xf numFmtId="0" fontId="6" fillId="0" borderId="1" xfId="0" applyFont="1" applyBorder="1" applyAlignment="1">
      <alignment vertical="center" wrapText="1"/>
    </xf>
    <xf numFmtId="0" fontId="6" fillId="0" borderId="0" xfId="0" applyFont="1"/>
    <xf numFmtId="3" fontId="6" fillId="0" borderId="1" xfId="0" applyNumberFormat="1" applyFont="1" applyBorder="1" applyAlignment="1">
      <alignment horizontal="center" vertical="center" wrapText="1"/>
    </xf>
    <xf numFmtId="0" fontId="6" fillId="0" borderId="1" xfId="0" quotePrefix="1" applyFont="1" applyBorder="1" applyAlignment="1">
      <alignment horizontal="left" vertical="center"/>
    </xf>
    <xf numFmtId="0" fontId="6" fillId="0" borderId="1" xfId="0" quotePrefix="1" applyFont="1" applyBorder="1" applyAlignment="1">
      <alignment horizontal="center" vertical="center"/>
    </xf>
    <xf numFmtId="0" fontId="6" fillId="0" borderId="0" xfId="0" applyFont="1" applyAlignment="1">
      <alignment vertical="center"/>
    </xf>
    <xf numFmtId="4" fontId="6" fillId="0" borderId="0" xfId="0" applyNumberFormat="1" applyFont="1"/>
    <xf numFmtId="0" fontId="1" fillId="0" borderId="10"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1" fillId="0" borderId="0" xfId="0" applyFont="1" applyFill="1"/>
    <xf numFmtId="0" fontId="1" fillId="0" borderId="0" xfId="0" applyFont="1" applyBorder="1" applyAlignment="1">
      <alignment horizontal="center" vertical="center"/>
    </xf>
    <xf numFmtId="0" fontId="1" fillId="0" borderId="3" xfId="0" applyFont="1" applyFill="1" applyBorder="1"/>
    <xf numFmtId="0" fontId="3" fillId="0" borderId="3" xfId="0" applyFont="1" applyFill="1" applyBorder="1" applyAlignment="1">
      <alignment vertical="center"/>
    </xf>
    <xf numFmtId="3" fontId="3" fillId="0" borderId="3" xfId="0"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 xfId="0" applyFont="1" applyFill="1" applyBorder="1" applyAlignment="1">
      <alignment vertical="center"/>
    </xf>
    <xf numFmtId="3" fontId="1" fillId="2" borderId="1" xfId="0" applyNumberFormat="1" applyFont="1" applyFill="1" applyBorder="1" applyAlignment="1">
      <alignment horizontal="center" vertical="center"/>
    </xf>
    <xf numFmtId="0" fontId="1" fillId="2" borderId="1" xfId="0" applyFont="1" applyFill="1" applyBorder="1" applyAlignment="1">
      <alignment vertical="center" wrapText="1"/>
    </xf>
    <xf numFmtId="0" fontId="1" fillId="0" borderId="13" xfId="0" applyFont="1" applyBorder="1" applyAlignment="1">
      <alignment vertical="center"/>
    </xf>
    <xf numFmtId="0" fontId="1" fillId="2" borderId="2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5" xfId="0" applyFont="1" applyBorder="1" applyAlignment="1">
      <alignment horizontal="center" vertical="center"/>
    </xf>
    <xf numFmtId="0" fontId="1" fillId="0" borderId="15" xfId="0" applyFont="1" applyFill="1" applyBorder="1" applyAlignment="1">
      <alignment vertical="center" wrapText="1"/>
    </xf>
    <xf numFmtId="0" fontId="1" fillId="0" borderId="15" xfId="0" applyFont="1" applyFill="1" applyBorder="1" applyAlignment="1">
      <alignment vertical="center"/>
    </xf>
    <xf numFmtId="3" fontId="2" fillId="0" borderId="15" xfId="0" applyNumberFormat="1" applyFont="1" applyFill="1" applyBorder="1" applyAlignment="1">
      <alignment horizontal="center" vertical="center"/>
    </xf>
    <xf numFmtId="0" fontId="1" fillId="0" borderId="15" xfId="0" applyFont="1" applyFill="1" applyBorder="1" applyAlignment="1">
      <alignment horizontal="center" vertical="center" wrapText="1"/>
    </xf>
    <xf numFmtId="3" fontId="1" fillId="0" borderId="15" xfId="0" applyNumberFormat="1" applyFont="1" applyFill="1" applyBorder="1" applyAlignment="1">
      <alignment horizontal="center" vertical="center"/>
    </xf>
    <xf numFmtId="0" fontId="8" fillId="4" borderId="30" xfId="0" applyFont="1" applyFill="1" applyBorder="1" applyAlignment="1">
      <alignment vertical="center"/>
    </xf>
    <xf numFmtId="3" fontId="9" fillId="4" borderId="30" xfId="0" applyNumberFormat="1" applyFont="1" applyFill="1" applyBorder="1" applyAlignment="1">
      <alignment horizontal="center" vertical="center"/>
    </xf>
    <xf numFmtId="0" fontId="8" fillId="4" borderId="30" xfId="0" applyFont="1" applyFill="1" applyBorder="1" applyAlignment="1">
      <alignment horizontal="center" vertical="center" wrapText="1"/>
    </xf>
    <xf numFmtId="3" fontId="9" fillId="4" borderId="31" xfId="0" applyNumberFormat="1" applyFont="1" applyFill="1" applyBorder="1" applyAlignment="1">
      <alignment horizontal="center" vertical="center"/>
    </xf>
    <xf numFmtId="0" fontId="12" fillId="3" borderId="1" xfId="0" applyFont="1" applyFill="1" applyBorder="1" applyAlignment="1">
      <alignment vertical="center"/>
    </xf>
    <xf numFmtId="3" fontId="12" fillId="3" borderId="1"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3" fillId="0" borderId="0" xfId="0" applyFont="1" applyBorder="1" applyAlignment="1">
      <alignment vertical="center" wrapText="1"/>
    </xf>
    <xf numFmtId="0" fontId="1" fillId="0" borderId="25" xfId="0" applyFont="1" applyBorder="1" applyAlignment="1">
      <alignment vertical="center"/>
    </xf>
    <xf numFmtId="3" fontId="1" fillId="0" borderId="25" xfId="0" applyNumberFormat="1" applyFont="1" applyBorder="1" applyAlignment="1">
      <alignment horizontal="center" vertical="center"/>
    </xf>
    <xf numFmtId="0" fontId="1" fillId="0" borderId="25" xfId="0" applyFont="1" applyBorder="1" applyAlignment="1">
      <alignment vertical="center" wrapText="1"/>
    </xf>
    <xf numFmtId="3" fontId="1" fillId="0" borderId="13" xfId="0" applyNumberFormat="1" applyFont="1" applyBorder="1" applyAlignment="1">
      <alignment horizontal="center" vertical="center"/>
    </xf>
    <xf numFmtId="0" fontId="1" fillId="0" borderId="13" xfId="0" applyFont="1" applyBorder="1" applyAlignment="1">
      <alignment vertical="center" wrapText="1"/>
    </xf>
    <xf numFmtId="0" fontId="2" fillId="2" borderId="1" xfId="0" applyFont="1" applyFill="1" applyBorder="1" applyAlignment="1">
      <alignment vertical="center"/>
    </xf>
    <xf numFmtId="0" fontId="10" fillId="2" borderId="1" xfId="0" applyFont="1" applyFill="1" applyBorder="1" applyAlignment="1">
      <alignment vertical="center"/>
    </xf>
    <xf numFmtId="3" fontId="2" fillId="2" borderId="1" xfId="0" applyNumberFormat="1" applyFont="1" applyFill="1" applyBorder="1" applyAlignment="1">
      <alignment horizontal="center" vertical="center"/>
    </xf>
    <xf numFmtId="3" fontId="10" fillId="3" borderId="19" xfId="0" applyNumberFormat="1" applyFont="1" applyFill="1" applyBorder="1" applyAlignment="1">
      <alignment horizontal="center" vertical="center"/>
    </xf>
    <xf numFmtId="3" fontId="10" fillId="2" borderId="17" xfId="0" applyNumberFormat="1" applyFont="1" applyFill="1" applyBorder="1" applyAlignment="1">
      <alignment horizontal="center" vertical="center"/>
    </xf>
    <xf numFmtId="3" fontId="10" fillId="2" borderId="18" xfId="0" applyNumberFormat="1" applyFont="1" applyFill="1" applyBorder="1" applyAlignment="1">
      <alignment horizontal="center" vertical="center"/>
    </xf>
    <xf numFmtId="0" fontId="2" fillId="0" borderId="0" xfId="0" applyFont="1" applyAlignment="1">
      <alignment vertical="center" wrapText="1"/>
    </xf>
    <xf numFmtId="3" fontId="12"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15" fillId="3" borderId="1" xfId="0" applyFont="1" applyFill="1" applyBorder="1" applyAlignment="1">
      <alignment vertical="center"/>
    </xf>
    <xf numFmtId="0" fontId="1" fillId="0" borderId="10" xfId="0" applyFont="1" applyBorder="1"/>
    <xf numFmtId="0" fontId="11" fillId="2" borderId="10" xfId="0" applyFont="1" applyFill="1" applyBorder="1" applyAlignment="1">
      <alignment vertical="center" wrapText="1"/>
    </xf>
    <xf numFmtId="0" fontId="6" fillId="0" borderId="10" xfId="0" applyFont="1" applyBorder="1"/>
    <xf numFmtId="0" fontId="11" fillId="0" borderId="10" xfId="0" applyFont="1" applyFill="1" applyBorder="1" applyAlignment="1">
      <alignment horizontal="center" vertical="center" wrapText="1"/>
    </xf>
    <xf numFmtId="0" fontId="13" fillId="0" borderId="10" xfId="0" applyFont="1" applyBorder="1" applyAlignment="1">
      <alignment vertical="center" wrapText="1"/>
    </xf>
    <xf numFmtId="0" fontId="10" fillId="3" borderId="19" xfId="0" applyFont="1" applyFill="1" applyBorder="1" applyAlignment="1">
      <alignment vertical="center" wrapText="1"/>
    </xf>
    <xf numFmtId="0" fontId="10" fillId="3" borderId="19" xfId="0" applyFont="1" applyFill="1" applyBorder="1" applyAlignment="1">
      <alignment vertical="center"/>
    </xf>
    <xf numFmtId="0" fontId="10" fillId="3" borderId="19" xfId="0" applyFont="1" applyFill="1" applyBorder="1" applyAlignment="1">
      <alignment horizontal="center" vertical="center" wrapText="1"/>
    </xf>
    <xf numFmtId="3" fontId="10" fillId="3" borderId="20" xfId="0" applyNumberFormat="1" applyFont="1" applyFill="1" applyBorder="1" applyAlignment="1">
      <alignment horizontal="center" vertical="center"/>
    </xf>
    <xf numFmtId="0" fontId="7" fillId="2" borderId="17" xfId="0" applyFont="1" applyFill="1" applyBorder="1" applyAlignment="1">
      <alignment vertical="center"/>
    </xf>
    <xf numFmtId="3" fontId="7" fillId="2" borderId="17" xfId="0"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25" xfId="0" applyFont="1" applyFill="1" applyBorder="1" applyAlignment="1">
      <alignment vertical="center" wrapText="1"/>
    </xf>
    <xf numFmtId="0" fontId="7" fillId="2" borderId="25" xfId="0" applyFont="1" applyFill="1" applyBorder="1" applyAlignment="1">
      <alignment vertical="center"/>
    </xf>
    <xf numFmtId="3" fontId="17" fillId="2" borderId="25" xfId="0" applyNumberFormat="1" applyFont="1" applyFill="1" applyBorder="1" applyAlignment="1">
      <alignment horizontal="center" vertical="center"/>
    </xf>
    <xf numFmtId="0" fontId="7" fillId="2" borderId="25" xfId="0" applyFont="1" applyFill="1" applyBorder="1" applyAlignment="1">
      <alignment horizontal="center" vertical="center" wrapText="1"/>
    </xf>
    <xf numFmtId="3" fontId="7" fillId="2" borderId="25" xfId="0" applyNumberFormat="1" applyFont="1" applyFill="1" applyBorder="1" applyAlignment="1">
      <alignment horizontal="center" vertical="center"/>
    </xf>
    <xf numFmtId="3" fontId="7" fillId="2" borderId="26" xfId="0" applyNumberFormat="1"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4" fillId="0" borderId="0" xfId="0" applyFont="1" applyAlignment="1">
      <alignment horizontal="left"/>
    </xf>
    <xf numFmtId="0" fontId="1" fillId="0" borderId="9"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10" xfId="0" applyFont="1" applyBorder="1" applyAlignment="1">
      <alignment horizontal="center"/>
    </xf>
    <xf numFmtId="0" fontId="1" fillId="0" borderId="0" xfId="0" applyFont="1" applyBorder="1" applyAlignment="1">
      <alignment horizontal="center"/>
    </xf>
    <xf numFmtId="0" fontId="1" fillId="0" borderId="11" xfId="0" applyFont="1" applyBorder="1" applyAlignment="1">
      <alignment horizont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26957</xdr:colOff>
      <xdr:row>5</xdr:row>
      <xdr:rowOff>22079</xdr:rowOff>
    </xdr:from>
    <xdr:to>
      <xdr:col>4</xdr:col>
      <xdr:colOff>4844143</xdr:colOff>
      <xdr:row>27</xdr:row>
      <xdr:rowOff>39987</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6957" y="1886258"/>
          <a:ext cx="7865186" cy="8073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176893</xdr:colOff>
      <xdr:row>4</xdr:row>
      <xdr:rowOff>163286</xdr:rowOff>
    </xdr:from>
    <xdr:to>
      <xdr:col>4</xdr:col>
      <xdr:colOff>4601740</xdr:colOff>
      <xdr:row>24</xdr:row>
      <xdr:rowOff>150480</xdr:rowOff>
    </xdr:to>
    <xdr:pic>
      <xdr:nvPicPr>
        <xdr:cNvPr id="3" name="Image 2">
          <a:extLst>
            <a:ext uri="{FF2B5EF4-FFF2-40B4-BE49-F238E27FC236}">
              <a16:creationId xmlns:a16="http://schemas.microsoft.com/office/drawing/2014/main" id="{187E16F8-D30D-4C3E-8177-CD78318287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76893" y="1700893"/>
          <a:ext cx="7472847" cy="763360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tabSelected="1" zoomScale="70" zoomScaleNormal="70" workbookViewId="0">
      <selection activeCell="I30" sqref="I30"/>
    </sheetView>
  </sheetViews>
  <sheetFormatPr baseColWidth="10" defaultRowHeight="12.75" x14ac:dyDescent="0.2"/>
  <cols>
    <col min="1" max="4" width="11.42578125" style="1"/>
    <col min="5" max="5" width="73.42578125" style="1" customWidth="1"/>
    <col min="6" max="6" width="30.85546875" style="1" bestFit="1" customWidth="1"/>
    <col min="7" max="8" width="25.7109375" style="1" customWidth="1"/>
    <col min="9" max="9" width="11.85546875" style="1" bestFit="1" customWidth="1"/>
    <col min="10" max="10" width="20.85546875" style="1" customWidth="1"/>
    <col min="11" max="11" width="23.28515625" style="1" customWidth="1"/>
    <col min="12" max="12" width="16" style="1" customWidth="1"/>
    <col min="13" max="13" width="21.140625" style="1" customWidth="1"/>
    <col min="14" max="14" width="55.42578125" style="1" customWidth="1"/>
    <col min="15" max="16384" width="11.42578125" style="1"/>
  </cols>
  <sheetData>
    <row r="1" spans="1:14" ht="18.75" x14ac:dyDescent="0.3">
      <c r="A1" s="98" t="s">
        <v>33</v>
      </c>
      <c r="B1" s="98"/>
      <c r="C1" s="98"/>
      <c r="D1" s="98"/>
      <c r="E1" s="98"/>
      <c r="F1" s="98"/>
      <c r="G1" s="98"/>
      <c r="H1" s="98"/>
      <c r="I1" s="98"/>
      <c r="J1" s="98"/>
      <c r="K1" s="98"/>
      <c r="L1" s="98"/>
      <c r="M1" s="98"/>
    </row>
    <row r="4" spans="1:14" ht="76.5" x14ac:dyDescent="0.2">
      <c r="A4" s="92" t="s">
        <v>85</v>
      </c>
      <c r="B4" s="93"/>
      <c r="C4" s="93"/>
      <c r="D4" s="93"/>
      <c r="E4" s="94"/>
      <c r="F4" s="53" t="s">
        <v>34</v>
      </c>
      <c r="G4" s="53" t="s">
        <v>52</v>
      </c>
      <c r="H4" s="53" t="s">
        <v>54</v>
      </c>
      <c r="I4" s="54" t="s">
        <v>13</v>
      </c>
      <c r="J4" s="54" t="s">
        <v>35</v>
      </c>
      <c r="K4" s="54" t="s">
        <v>36</v>
      </c>
      <c r="L4" s="53" t="s">
        <v>14</v>
      </c>
      <c r="M4" s="53" t="s">
        <v>15</v>
      </c>
      <c r="N4" s="74"/>
    </row>
    <row r="5" spans="1:14" ht="25.5" x14ac:dyDescent="0.2">
      <c r="A5" s="99"/>
      <c r="B5" s="100"/>
      <c r="C5" s="100"/>
      <c r="D5" s="100"/>
      <c r="E5" s="101"/>
      <c r="F5" s="6" t="s">
        <v>0</v>
      </c>
      <c r="G5" s="6"/>
      <c r="H5" s="6"/>
      <c r="I5" s="9">
        <v>0</v>
      </c>
      <c r="J5" s="6"/>
      <c r="K5" s="7" t="s">
        <v>30</v>
      </c>
      <c r="L5" s="9">
        <v>0</v>
      </c>
      <c r="M5" s="9"/>
      <c r="N5" s="71"/>
    </row>
    <row r="6" spans="1:14" ht="25.5" customHeight="1" x14ac:dyDescent="0.2">
      <c r="A6" s="102"/>
      <c r="B6" s="103"/>
      <c r="C6" s="103"/>
      <c r="D6" s="103"/>
      <c r="E6" s="104"/>
      <c r="F6" s="6" t="s">
        <v>1</v>
      </c>
      <c r="G6" s="6"/>
      <c r="H6" s="9">
        <v>21032</v>
      </c>
      <c r="I6" s="9">
        <v>18929</v>
      </c>
      <c r="J6" s="6" t="s">
        <v>19</v>
      </c>
      <c r="K6" s="6" t="s">
        <v>22</v>
      </c>
      <c r="L6" s="9">
        <v>526</v>
      </c>
      <c r="M6" s="9"/>
      <c r="N6" s="71"/>
    </row>
    <row r="7" spans="1:14" ht="25.5" customHeight="1" x14ac:dyDescent="0.2">
      <c r="A7" s="102"/>
      <c r="B7" s="103"/>
      <c r="C7" s="103"/>
      <c r="D7" s="103"/>
      <c r="E7" s="104"/>
      <c r="F7" s="6" t="s">
        <v>2</v>
      </c>
      <c r="G7" s="6"/>
      <c r="H7" s="9">
        <v>180</v>
      </c>
      <c r="I7" s="9">
        <v>162</v>
      </c>
      <c r="J7" s="7" t="s">
        <v>21</v>
      </c>
      <c r="K7" s="7" t="s">
        <v>23</v>
      </c>
      <c r="L7" s="9">
        <v>3</v>
      </c>
      <c r="M7" s="9"/>
      <c r="N7" s="71"/>
    </row>
    <row r="8" spans="1:14" ht="25.5" customHeight="1" x14ac:dyDescent="0.2">
      <c r="A8" s="102"/>
      <c r="B8" s="103"/>
      <c r="C8" s="103"/>
      <c r="D8" s="103"/>
      <c r="E8" s="104"/>
      <c r="F8" s="6" t="s">
        <v>3</v>
      </c>
      <c r="G8" s="6"/>
      <c r="H8" s="9">
        <v>13025</v>
      </c>
      <c r="I8" s="9">
        <v>11723</v>
      </c>
      <c r="J8" s="6" t="s">
        <v>16</v>
      </c>
      <c r="K8" s="7" t="s">
        <v>24</v>
      </c>
      <c r="L8" s="9">
        <v>217</v>
      </c>
      <c r="M8" s="9"/>
      <c r="N8" s="71"/>
    </row>
    <row r="9" spans="1:14" ht="25.5" customHeight="1" x14ac:dyDescent="0.2">
      <c r="A9" s="102"/>
      <c r="B9" s="103"/>
      <c r="C9" s="103"/>
      <c r="D9" s="103"/>
      <c r="E9" s="104"/>
      <c r="F9" s="6" t="s">
        <v>4</v>
      </c>
      <c r="G9" s="6"/>
      <c r="H9" s="9">
        <v>15716</v>
      </c>
      <c r="I9" s="9">
        <v>14144</v>
      </c>
      <c r="J9" s="6" t="s">
        <v>16</v>
      </c>
      <c r="K9" s="7" t="s">
        <v>31</v>
      </c>
      <c r="L9" s="9">
        <v>262</v>
      </c>
      <c r="M9" s="9"/>
      <c r="N9" s="71"/>
    </row>
    <row r="10" spans="1:14" ht="25.5" customHeight="1" x14ac:dyDescent="0.2">
      <c r="A10" s="102"/>
      <c r="B10" s="103"/>
      <c r="C10" s="103"/>
      <c r="D10" s="103"/>
      <c r="E10" s="104"/>
      <c r="F10" s="6" t="s">
        <v>5</v>
      </c>
      <c r="G10" s="6"/>
      <c r="H10" s="9">
        <v>4626</v>
      </c>
      <c r="I10" s="9">
        <v>4163</v>
      </c>
      <c r="J10" s="6" t="s">
        <v>19</v>
      </c>
      <c r="K10" s="7"/>
      <c r="L10" s="9">
        <v>116</v>
      </c>
      <c r="M10" s="9"/>
      <c r="N10" s="71"/>
    </row>
    <row r="11" spans="1:14" ht="25.5" customHeight="1" x14ac:dyDescent="0.2">
      <c r="A11" s="102"/>
      <c r="B11" s="103"/>
      <c r="C11" s="103"/>
      <c r="D11" s="103"/>
      <c r="E11" s="104"/>
      <c r="F11" s="56" t="s">
        <v>6</v>
      </c>
      <c r="G11" s="56"/>
      <c r="H11" s="57">
        <v>1575</v>
      </c>
      <c r="I11" s="57">
        <v>1418</v>
      </c>
      <c r="J11" s="56" t="s">
        <v>19</v>
      </c>
      <c r="K11" s="58"/>
      <c r="L11" s="57">
        <v>40</v>
      </c>
      <c r="M11" s="57"/>
      <c r="N11" s="71"/>
    </row>
    <row r="12" spans="1:14" ht="63" customHeight="1" x14ac:dyDescent="0.2">
      <c r="A12" s="102"/>
      <c r="B12" s="103"/>
      <c r="C12" s="103"/>
      <c r="D12" s="103"/>
      <c r="E12" s="104"/>
      <c r="F12" s="62" t="s">
        <v>79</v>
      </c>
      <c r="G12" s="34"/>
      <c r="H12" s="35"/>
      <c r="I12" s="63">
        <v>5873</v>
      </c>
      <c r="J12" s="36" t="s">
        <v>50</v>
      </c>
      <c r="K12" s="36" t="s">
        <v>51</v>
      </c>
      <c r="L12" s="35">
        <v>0</v>
      </c>
      <c r="M12" s="35"/>
      <c r="N12" s="75" t="s">
        <v>69</v>
      </c>
    </row>
    <row r="13" spans="1:14" ht="25.5" x14ac:dyDescent="0.2">
      <c r="A13" s="102"/>
      <c r="B13" s="103"/>
      <c r="C13" s="103"/>
      <c r="D13" s="103"/>
      <c r="E13" s="104"/>
      <c r="F13" s="37" t="s">
        <v>7</v>
      </c>
      <c r="G13" s="37"/>
      <c r="H13" s="59">
        <v>2359</v>
      </c>
      <c r="I13" s="59">
        <v>2123</v>
      </c>
      <c r="J13" s="60" t="s">
        <v>20</v>
      </c>
      <c r="K13" s="60"/>
      <c r="L13" s="59">
        <v>40</v>
      </c>
      <c r="M13" s="59"/>
      <c r="N13" s="71"/>
    </row>
    <row r="14" spans="1:14" ht="25.5" x14ac:dyDescent="0.2">
      <c r="A14" s="102"/>
      <c r="B14" s="103"/>
      <c r="C14" s="103"/>
      <c r="D14" s="103"/>
      <c r="E14" s="104"/>
      <c r="F14" s="6" t="s">
        <v>8</v>
      </c>
      <c r="G14" s="6"/>
      <c r="H14" s="9"/>
      <c r="I14" s="9">
        <v>0</v>
      </c>
      <c r="J14" s="6" t="s">
        <v>17</v>
      </c>
      <c r="K14" s="7" t="s">
        <v>25</v>
      </c>
      <c r="L14" s="9">
        <v>0</v>
      </c>
      <c r="M14" s="9"/>
      <c r="N14" s="71"/>
    </row>
    <row r="15" spans="1:14" ht="25.5" customHeight="1" x14ac:dyDescent="0.2">
      <c r="A15" s="102"/>
      <c r="B15" s="103"/>
      <c r="C15" s="103"/>
      <c r="D15" s="103"/>
      <c r="E15" s="104"/>
      <c r="F15" s="16" t="s">
        <v>9</v>
      </c>
      <c r="G15" s="16"/>
      <c r="H15" s="17"/>
      <c r="I15" s="17">
        <v>0</v>
      </c>
      <c r="J15" s="16" t="s">
        <v>32</v>
      </c>
      <c r="K15" s="18" t="s">
        <v>26</v>
      </c>
      <c r="L15" s="17">
        <v>0</v>
      </c>
      <c r="M15" s="17"/>
      <c r="N15" s="73"/>
    </row>
    <row r="16" spans="1:14" ht="25.5" customHeight="1" x14ac:dyDescent="0.2">
      <c r="A16" s="102"/>
      <c r="B16" s="103"/>
      <c r="C16" s="103"/>
      <c r="D16" s="103"/>
      <c r="E16" s="104"/>
      <c r="F16" s="16" t="s">
        <v>10</v>
      </c>
      <c r="G16" s="16"/>
      <c r="H16" s="17"/>
      <c r="I16" s="17">
        <v>2128</v>
      </c>
      <c r="J16" s="16" t="s">
        <v>18</v>
      </c>
      <c r="K16" s="18" t="s">
        <v>68</v>
      </c>
      <c r="L16" s="17">
        <v>47</v>
      </c>
      <c r="M16" s="17">
        <v>48</v>
      </c>
      <c r="N16" s="73"/>
    </row>
    <row r="17" spans="1:14" ht="40.5" customHeight="1" x14ac:dyDescent="0.2">
      <c r="A17" s="102"/>
      <c r="B17" s="103"/>
      <c r="C17" s="103"/>
      <c r="D17" s="103"/>
      <c r="E17" s="104"/>
      <c r="F17" s="16" t="s">
        <v>11</v>
      </c>
      <c r="G17" s="16"/>
      <c r="H17" s="17"/>
      <c r="I17" s="17">
        <v>6335</v>
      </c>
      <c r="J17" s="16" t="s">
        <v>19</v>
      </c>
      <c r="K17" s="18" t="s">
        <v>46</v>
      </c>
      <c r="L17" s="17">
        <v>158</v>
      </c>
      <c r="M17" s="17">
        <v>158</v>
      </c>
      <c r="N17" s="73"/>
    </row>
    <row r="18" spans="1:14" ht="40.5" customHeight="1" x14ac:dyDescent="0.2">
      <c r="A18" s="102"/>
      <c r="B18" s="103"/>
      <c r="C18" s="103"/>
      <c r="D18" s="103"/>
      <c r="E18" s="104"/>
      <c r="F18" s="16" t="s">
        <v>44</v>
      </c>
      <c r="G18" s="16"/>
      <c r="H18" s="17"/>
      <c r="I18" s="17">
        <v>3485</v>
      </c>
      <c r="J18" s="16" t="s">
        <v>19</v>
      </c>
      <c r="K18" s="18" t="s">
        <v>47</v>
      </c>
      <c r="L18" s="17">
        <v>87</v>
      </c>
      <c r="M18" s="20">
        <v>134</v>
      </c>
      <c r="N18" s="73"/>
    </row>
    <row r="19" spans="1:14" ht="25.5" customHeight="1" x14ac:dyDescent="0.2">
      <c r="A19" s="102"/>
      <c r="B19" s="103"/>
      <c r="C19" s="103"/>
      <c r="D19" s="103"/>
      <c r="E19" s="104"/>
      <c r="F19" s="108" t="s">
        <v>53</v>
      </c>
      <c r="G19" s="109"/>
      <c r="H19" s="109"/>
      <c r="I19" s="109"/>
      <c r="J19" s="109"/>
      <c r="K19" s="109"/>
      <c r="L19" s="109"/>
      <c r="M19" s="110"/>
      <c r="N19" s="19"/>
    </row>
    <row r="20" spans="1:14" x14ac:dyDescent="0.2">
      <c r="A20" s="102"/>
      <c r="B20" s="103"/>
      <c r="C20" s="103"/>
      <c r="D20" s="103"/>
      <c r="E20" s="104"/>
      <c r="F20" s="21" t="s">
        <v>38</v>
      </c>
      <c r="G20" s="22" t="s">
        <v>56</v>
      </c>
      <c r="H20" s="21"/>
      <c r="I20" s="17"/>
      <c r="J20" s="16"/>
      <c r="K20" s="16" t="s">
        <v>27</v>
      </c>
      <c r="L20" s="17"/>
      <c r="M20" s="17">
        <v>40</v>
      </c>
      <c r="N20" s="19"/>
    </row>
    <row r="21" spans="1:14" x14ac:dyDescent="0.2">
      <c r="A21" s="102"/>
      <c r="B21" s="103"/>
      <c r="C21" s="103"/>
      <c r="D21" s="103"/>
      <c r="E21" s="104"/>
      <c r="F21" s="21" t="s">
        <v>67</v>
      </c>
      <c r="G21" s="22" t="s">
        <v>64</v>
      </c>
      <c r="H21" s="21"/>
      <c r="I21" s="17"/>
      <c r="J21" s="16"/>
      <c r="K21" s="16" t="s">
        <v>27</v>
      </c>
      <c r="L21" s="17"/>
      <c r="M21" s="17">
        <v>4</v>
      </c>
      <c r="N21" s="19"/>
    </row>
    <row r="22" spans="1:14" x14ac:dyDescent="0.2">
      <c r="A22" s="102"/>
      <c r="B22" s="103"/>
      <c r="C22" s="103"/>
      <c r="D22" s="103"/>
      <c r="E22" s="104"/>
      <c r="F22" s="21" t="s">
        <v>39</v>
      </c>
      <c r="G22" s="22" t="s">
        <v>57</v>
      </c>
      <c r="H22" s="21"/>
      <c r="I22" s="17"/>
      <c r="J22" s="16"/>
      <c r="K22" s="16" t="s">
        <v>27</v>
      </c>
      <c r="L22" s="17"/>
      <c r="M22" s="17">
        <v>40</v>
      </c>
      <c r="N22" s="19"/>
    </row>
    <row r="23" spans="1:14" x14ac:dyDescent="0.2">
      <c r="A23" s="102"/>
      <c r="B23" s="103"/>
      <c r="C23" s="103"/>
      <c r="D23" s="103"/>
      <c r="E23" s="104"/>
      <c r="F23" s="21" t="s">
        <v>40</v>
      </c>
      <c r="G23" s="22" t="s">
        <v>58</v>
      </c>
      <c r="H23" s="21"/>
      <c r="I23" s="17"/>
      <c r="J23" s="16"/>
      <c r="K23" s="16" t="s">
        <v>27</v>
      </c>
      <c r="L23" s="17"/>
      <c r="M23" s="17">
        <v>60</v>
      </c>
      <c r="N23" s="19"/>
    </row>
    <row r="24" spans="1:14" ht="65.25" customHeight="1" x14ac:dyDescent="0.2">
      <c r="A24" s="102"/>
      <c r="B24" s="103"/>
      <c r="C24" s="103"/>
      <c r="D24" s="103"/>
      <c r="E24" s="104"/>
      <c r="F24" s="21" t="s">
        <v>37</v>
      </c>
      <c r="G24" s="22" t="s">
        <v>55</v>
      </c>
      <c r="H24" s="21"/>
      <c r="I24" s="17"/>
      <c r="J24" s="16"/>
      <c r="K24" s="18" t="s">
        <v>45</v>
      </c>
      <c r="L24" s="17"/>
      <c r="M24" s="17">
        <v>114</v>
      </c>
      <c r="N24" s="23"/>
    </row>
    <row r="25" spans="1:14" ht="63.75" x14ac:dyDescent="0.2">
      <c r="A25" s="102"/>
      <c r="B25" s="103"/>
      <c r="C25" s="103"/>
      <c r="D25" s="103"/>
      <c r="E25" s="104"/>
      <c r="F25" s="21" t="s">
        <v>41</v>
      </c>
      <c r="G25" s="22" t="s">
        <v>59</v>
      </c>
      <c r="H25" s="21"/>
      <c r="I25" s="17"/>
      <c r="J25" s="16"/>
      <c r="K25" s="18" t="s">
        <v>28</v>
      </c>
      <c r="L25" s="17"/>
      <c r="M25" s="17">
        <v>106</v>
      </c>
      <c r="N25" s="24"/>
    </row>
    <row r="26" spans="1:14" x14ac:dyDescent="0.2">
      <c r="A26" s="102"/>
      <c r="B26" s="103"/>
      <c r="C26" s="103"/>
      <c r="D26" s="103"/>
      <c r="E26" s="104"/>
      <c r="F26" s="8" t="s">
        <v>43</v>
      </c>
      <c r="G26" s="14" t="s">
        <v>61</v>
      </c>
      <c r="H26" s="8"/>
      <c r="I26" s="9"/>
      <c r="J26" s="6"/>
      <c r="K26" s="6" t="s">
        <v>27</v>
      </c>
      <c r="L26" s="9"/>
      <c r="M26" s="9">
        <v>156</v>
      </c>
      <c r="N26" s="15"/>
    </row>
    <row r="27" spans="1:14" x14ac:dyDescent="0.2">
      <c r="A27" s="3"/>
      <c r="B27" s="4"/>
      <c r="C27" s="4"/>
      <c r="D27" s="4"/>
      <c r="E27" s="5"/>
      <c r="F27" s="8" t="s">
        <v>65</v>
      </c>
      <c r="G27" s="14" t="s">
        <v>62</v>
      </c>
      <c r="H27" s="8"/>
      <c r="I27" s="9"/>
      <c r="J27" s="6"/>
      <c r="K27" s="6" t="s">
        <v>27</v>
      </c>
      <c r="L27" s="9"/>
      <c r="M27" s="9">
        <v>34</v>
      </c>
    </row>
    <row r="28" spans="1:14" x14ac:dyDescent="0.2">
      <c r="A28" s="3"/>
      <c r="B28" s="4"/>
      <c r="C28" s="4"/>
      <c r="D28" s="4"/>
      <c r="E28" s="5"/>
      <c r="F28" s="8" t="s">
        <v>66</v>
      </c>
      <c r="G28" s="14" t="s">
        <v>63</v>
      </c>
      <c r="H28" s="8"/>
      <c r="I28" s="9"/>
      <c r="J28" s="6"/>
      <c r="K28" s="6" t="s">
        <v>27</v>
      </c>
      <c r="L28" s="9"/>
      <c r="M28" s="9">
        <v>9</v>
      </c>
    </row>
    <row r="29" spans="1:14" x14ac:dyDescent="0.2">
      <c r="A29" s="3"/>
      <c r="B29" s="4"/>
      <c r="C29" s="4"/>
      <c r="D29" s="4"/>
      <c r="E29" s="5"/>
      <c r="F29" s="8" t="s">
        <v>42</v>
      </c>
      <c r="G29" s="14" t="s">
        <v>60</v>
      </c>
      <c r="H29" s="8"/>
      <c r="I29" s="9"/>
      <c r="J29" s="6"/>
      <c r="K29" s="6" t="s">
        <v>27</v>
      </c>
      <c r="L29" s="9"/>
      <c r="M29" s="9">
        <v>724</v>
      </c>
    </row>
    <row r="30" spans="1:14" ht="25.5" customHeight="1" x14ac:dyDescent="0.2">
      <c r="A30" s="10"/>
      <c r="B30" s="11"/>
      <c r="C30" s="11"/>
      <c r="D30" s="11"/>
      <c r="E30" s="12"/>
      <c r="F30" s="51" t="s">
        <v>12</v>
      </c>
      <c r="G30" s="51"/>
      <c r="H30" s="51"/>
      <c r="I30" s="52">
        <f>SUM(I5:I26)</f>
        <v>70483</v>
      </c>
      <c r="J30" s="51"/>
      <c r="K30" s="51"/>
      <c r="L30" s="52">
        <f>SUM(L5:L26)</f>
        <v>1496</v>
      </c>
      <c r="M30" s="52">
        <f>SUM(M5:M29)</f>
        <v>1627</v>
      </c>
    </row>
    <row r="31" spans="1:14" ht="25.5" customHeight="1" thickBot="1" x14ac:dyDescent="0.25">
      <c r="A31" s="30"/>
      <c r="B31" s="30"/>
      <c r="C31" s="30"/>
      <c r="D31" s="30"/>
      <c r="E31" s="30"/>
      <c r="F31" s="31"/>
      <c r="G31" s="31"/>
      <c r="H31" s="31"/>
      <c r="I31" s="32"/>
      <c r="J31" s="31"/>
      <c r="K31" s="31"/>
      <c r="L31" s="32"/>
      <c r="M31" s="32"/>
      <c r="N31" s="28"/>
    </row>
    <row r="32" spans="1:14" s="13" customFormat="1" ht="65.25" customHeight="1" x14ac:dyDescent="0.25">
      <c r="A32" s="105" t="s">
        <v>29</v>
      </c>
      <c r="B32" s="106"/>
      <c r="C32" s="106"/>
      <c r="D32" s="106"/>
      <c r="E32" s="107"/>
      <c r="F32" s="80" t="s">
        <v>70</v>
      </c>
      <c r="G32" s="80"/>
      <c r="H32" s="80"/>
      <c r="I32" s="81">
        <v>1144</v>
      </c>
      <c r="J32" s="82" t="s">
        <v>49</v>
      </c>
      <c r="K32" s="82" t="s">
        <v>48</v>
      </c>
      <c r="L32" s="65">
        <f>ROUNDUP(I32/40,0)</f>
        <v>29</v>
      </c>
      <c r="M32" s="66">
        <v>10</v>
      </c>
      <c r="N32" s="55" t="s">
        <v>78</v>
      </c>
    </row>
    <row r="33" spans="1:14" s="13" customFormat="1" ht="72" customHeight="1" x14ac:dyDescent="0.25">
      <c r="A33" s="38"/>
      <c r="B33" s="39"/>
      <c r="C33" s="39"/>
      <c r="D33" s="39"/>
      <c r="E33" s="40"/>
      <c r="F33" s="83" t="s">
        <v>73</v>
      </c>
      <c r="G33" s="84"/>
      <c r="H33" s="84"/>
      <c r="I33" s="85">
        <v>-582</v>
      </c>
      <c r="J33" s="86" t="s">
        <v>72</v>
      </c>
      <c r="K33" s="86" t="s">
        <v>71</v>
      </c>
      <c r="L33" s="87"/>
      <c r="M33" s="88"/>
      <c r="N33" s="55" t="s">
        <v>77</v>
      </c>
    </row>
    <row r="34" spans="1:14" s="13" customFormat="1" ht="63.75" customHeight="1" thickBot="1" x14ac:dyDescent="0.3">
      <c r="A34" s="89" t="s">
        <v>74</v>
      </c>
      <c r="B34" s="90"/>
      <c r="C34" s="90"/>
      <c r="D34" s="90"/>
      <c r="E34" s="91"/>
      <c r="F34" s="76" t="s">
        <v>75</v>
      </c>
      <c r="G34" s="77"/>
      <c r="H34" s="77"/>
      <c r="I34" s="64">
        <v>562</v>
      </c>
      <c r="J34" s="78"/>
      <c r="K34" s="78"/>
      <c r="L34" s="64"/>
      <c r="M34" s="79"/>
      <c r="N34" s="29"/>
    </row>
    <row r="35" spans="1:14" s="13" customFormat="1" ht="13.5" customHeight="1" thickBot="1" x14ac:dyDescent="0.3">
      <c r="A35" s="41"/>
      <c r="B35" s="41"/>
      <c r="C35" s="41"/>
      <c r="D35" s="41"/>
      <c r="E35" s="41"/>
      <c r="F35" s="42"/>
      <c r="G35" s="43"/>
      <c r="H35" s="43"/>
      <c r="I35" s="44"/>
      <c r="J35" s="45"/>
      <c r="K35" s="45"/>
      <c r="L35" s="46"/>
      <c r="M35" s="46"/>
      <c r="N35" s="29"/>
    </row>
    <row r="36" spans="1:14" s="13" customFormat="1" ht="75" customHeight="1" thickBot="1" x14ac:dyDescent="0.3">
      <c r="A36" s="95" t="s">
        <v>76</v>
      </c>
      <c r="B36" s="96"/>
      <c r="C36" s="96"/>
      <c r="D36" s="96"/>
      <c r="E36" s="97"/>
      <c r="F36" s="47"/>
      <c r="G36" s="47"/>
      <c r="H36" s="47"/>
      <c r="I36" s="48">
        <f>(I30+I34)</f>
        <v>71045</v>
      </c>
      <c r="J36" s="49"/>
      <c r="K36" s="49"/>
      <c r="L36" s="48">
        <f>L30+L32</f>
        <v>1525</v>
      </c>
      <c r="M36" s="50">
        <f>M30+M32</f>
        <v>1637</v>
      </c>
      <c r="N36" s="67" t="s">
        <v>81</v>
      </c>
    </row>
    <row r="37" spans="1:14" x14ac:dyDescent="0.2">
      <c r="L37" s="2"/>
    </row>
    <row r="38" spans="1:14" x14ac:dyDescent="0.2">
      <c r="L38" s="2"/>
    </row>
    <row r="39" spans="1:14" x14ac:dyDescent="0.2">
      <c r="L39" s="2"/>
    </row>
    <row r="40" spans="1:14" x14ac:dyDescent="0.2">
      <c r="L40" s="2"/>
    </row>
    <row r="41" spans="1:14" x14ac:dyDescent="0.2">
      <c r="L41" s="2"/>
    </row>
    <row r="42" spans="1:14" x14ac:dyDescent="0.2">
      <c r="L42" s="2"/>
    </row>
    <row r="43" spans="1:14" x14ac:dyDescent="0.2">
      <c r="L43" s="2"/>
    </row>
    <row r="44" spans="1:14" x14ac:dyDescent="0.2">
      <c r="L44" s="2"/>
    </row>
    <row r="45" spans="1:14" x14ac:dyDescent="0.2">
      <c r="L45" s="2"/>
    </row>
    <row r="46" spans="1:14" x14ac:dyDescent="0.2">
      <c r="L46" s="2"/>
    </row>
    <row r="47" spans="1:14" x14ac:dyDescent="0.2">
      <c r="L47" s="2"/>
    </row>
    <row r="48" spans="1:14" x14ac:dyDescent="0.2">
      <c r="L48" s="2"/>
    </row>
    <row r="49" spans="12:12" x14ac:dyDescent="0.2">
      <c r="L49" s="2"/>
    </row>
    <row r="50" spans="12:12" x14ac:dyDescent="0.2">
      <c r="L50" s="2"/>
    </row>
    <row r="51" spans="12:12" x14ac:dyDescent="0.2">
      <c r="L51" s="2"/>
    </row>
    <row r="52" spans="12:12" x14ac:dyDescent="0.2">
      <c r="L52" s="2"/>
    </row>
    <row r="53" spans="12:12" x14ac:dyDescent="0.2">
      <c r="L53" s="2"/>
    </row>
    <row r="54" spans="12:12" x14ac:dyDescent="0.2">
      <c r="L54" s="2"/>
    </row>
    <row r="55" spans="12:12" x14ac:dyDescent="0.2">
      <c r="L55" s="2"/>
    </row>
  </sheetData>
  <sortState ref="F20:N29">
    <sortCondition ref="G20:G29"/>
  </sortState>
  <mergeCells count="7">
    <mergeCell ref="A34:E34"/>
    <mergeCell ref="A4:E4"/>
    <mergeCell ref="A36:E36"/>
    <mergeCell ref="A1:M1"/>
    <mergeCell ref="A5:E26"/>
    <mergeCell ref="A32:E32"/>
    <mergeCell ref="F19:M19"/>
  </mergeCells>
  <pageMargins left="0.25" right="0.25" top="0.75" bottom="0.75" header="0.3" footer="0.3"/>
  <pageSetup paperSize="8" scale="66" orientation="landscape" r:id="rId1"/>
  <headerFooter>
    <oddFooter>&amp;C&amp;P/&amp;N&amp;R05/04/2017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topLeftCell="A7" zoomScale="70" zoomScaleNormal="70" workbookViewId="0">
      <selection activeCell="N30" sqref="A1:N30"/>
    </sheetView>
  </sheetViews>
  <sheetFormatPr baseColWidth="10" defaultRowHeight="12.75" x14ac:dyDescent="0.2"/>
  <cols>
    <col min="1" max="4" width="11.42578125" style="1"/>
    <col min="5" max="5" width="73" style="1" customWidth="1"/>
    <col min="6" max="6" width="30.85546875" style="1" customWidth="1"/>
    <col min="7" max="8" width="25.7109375" style="1" customWidth="1"/>
    <col min="9" max="9" width="11.85546875" style="1" customWidth="1"/>
    <col min="10" max="10" width="20.85546875" style="1" customWidth="1"/>
    <col min="11" max="11" width="23.28515625" style="1" customWidth="1"/>
    <col min="12" max="12" width="16" style="1" customWidth="1"/>
    <col min="13" max="13" width="21.140625" style="1" customWidth="1"/>
    <col min="14" max="14" width="47.7109375" style="1" customWidth="1"/>
    <col min="15" max="16384" width="11.42578125" style="1"/>
  </cols>
  <sheetData>
    <row r="1" spans="1:14" ht="18.75" x14ac:dyDescent="0.3">
      <c r="A1" s="98" t="s">
        <v>33</v>
      </c>
      <c r="B1" s="98"/>
      <c r="C1" s="98"/>
      <c r="D1" s="98"/>
      <c r="E1" s="98"/>
      <c r="F1" s="98"/>
      <c r="G1" s="98"/>
      <c r="H1" s="98"/>
      <c r="I1" s="98"/>
      <c r="J1" s="98"/>
      <c r="K1" s="98"/>
      <c r="L1" s="98"/>
      <c r="M1" s="98"/>
    </row>
    <row r="4" spans="1:14" ht="76.5" x14ac:dyDescent="0.2">
      <c r="A4" s="92" t="s">
        <v>84</v>
      </c>
      <c r="B4" s="93"/>
      <c r="C4" s="93"/>
      <c r="D4" s="93"/>
      <c r="E4" s="94"/>
      <c r="F4" s="53" t="s">
        <v>34</v>
      </c>
      <c r="G4" s="53" t="s">
        <v>52</v>
      </c>
      <c r="H4" s="53" t="s">
        <v>54</v>
      </c>
      <c r="I4" s="54" t="s">
        <v>13</v>
      </c>
      <c r="J4" s="54" t="s">
        <v>35</v>
      </c>
      <c r="K4" s="54" t="s">
        <v>36</v>
      </c>
      <c r="L4" s="53" t="s">
        <v>14</v>
      </c>
      <c r="M4" s="53" t="s">
        <v>15</v>
      </c>
      <c r="N4" s="74"/>
    </row>
    <row r="5" spans="1:14" ht="25.5" x14ac:dyDescent="0.2">
      <c r="A5" s="99"/>
      <c r="B5" s="100"/>
      <c r="C5" s="100"/>
      <c r="D5" s="100"/>
      <c r="E5" s="101"/>
      <c r="F5" s="6" t="s">
        <v>0</v>
      </c>
      <c r="G5" s="6"/>
      <c r="H5" s="6"/>
      <c r="I5" s="9">
        <v>0</v>
      </c>
      <c r="J5" s="6"/>
      <c r="K5" s="7" t="s">
        <v>30</v>
      </c>
      <c r="L5" s="9">
        <v>0</v>
      </c>
      <c r="M5" s="9"/>
      <c r="N5" s="71"/>
    </row>
    <row r="6" spans="1:14" ht="25.5" customHeight="1" x14ac:dyDescent="0.2">
      <c r="A6" s="102"/>
      <c r="B6" s="103"/>
      <c r="C6" s="103"/>
      <c r="D6" s="103"/>
      <c r="E6" s="104"/>
      <c r="F6" s="6" t="s">
        <v>1</v>
      </c>
      <c r="G6" s="6"/>
      <c r="H6" s="9">
        <v>21032</v>
      </c>
      <c r="I6" s="9">
        <v>18929</v>
      </c>
      <c r="J6" s="6" t="s">
        <v>19</v>
      </c>
      <c r="K6" s="6" t="s">
        <v>22</v>
      </c>
      <c r="L6" s="9">
        <v>526</v>
      </c>
      <c r="M6" s="9"/>
      <c r="N6" s="71"/>
    </row>
    <row r="7" spans="1:14" ht="25.5" customHeight="1" x14ac:dyDescent="0.2">
      <c r="A7" s="102"/>
      <c r="B7" s="103"/>
      <c r="C7" s="103"/>
      <c r="D7" s="103"/>
      <c r="E7" s="104"/>
      <c r="F7" s="6" t="s">
        <v>2</v>
      </c>
      <c r="G7" s="6"/>
      <c r="H7" s="9">
        <v>180</v>
      </c>
      <c r="I7" s="9">
        <v>162</v>
      </c>
      <c r="J7" s="7" t="s">
        <v>21</v>
      </c>
      <c r="K7" s="7" t="s">
        <v>23</v>
      </c>
      <c r="L7" s="9">
        <v>3</v>
      </c>
      <c r="M7" s="9"/>
      <c r="N7" s="71"/>
    </row>
    <row r="8" spans="1:14" ht="25.5" customHeight="1" x14ac:dyDescent="0.2">
      <c r="A8" s="102"/>
      <c r="B8" s="103"/>
      <c r="C8" s="103"/>
      <c r="D8" s="103"/>
      <c r="E8" s="104"/>
      <c r="F8" s="6" t="s">
        <v>3</v>
      </c>
      <c r="G8" s="6"/>
      <c r="H8" s="9">
        <v>13025</v>
      </c>
      <c r="I8" s="9">
        <v>11723</v>
      </c>
      <c r="J8" s="6" t="s">
        <v>16</v>
      </c>
      <c r="K8" s="7" t="s">
        <v>24</v>
      </c>
      <c r="L8" s="9">
        <v>217</v>
      </c>
      <c r="M8" s="9"/>
      <c r="N8" s="71"/>
    </row>
    <row r="9" spans="1:14" ht="25.5" customHeight="1" x14ac:dyDescent="0.2">
      <c r="A9" s="102"/>
      <c r="B9" s="103"/>
      <c r="C9" s="103"/>
      <c r="D9" s="103"/>
      <c r="E9" s="104"/>
      <c r="F9" s="6" t="s">
        <v>4</v>
      </c>
      <c r="G9" s="6"/>
      <c r="H9" s="9">
        <v>15716</v>
      </c>
      <c r="I9" s="9">
        <v>14144</v>
      </c>
      <c r="J9" s="6" t="s">
        <v>16</v>
      </c>
      <c r="K9" s="7" t="s">
        <v>31</v>
      </c>
      <c r="L9" s="9">
        <v>262</v>
      </c>
      <c r="M9" s="9"/>
      <c r="N9" s="71"/>
    </row>
    <row r="10" spans="1:14" ht="25.5" customHeight="1" x14ac:dyDescent="0.2">
      <c r="A10" s="102"/>
      <c r="B10" s="103"/>
      <c r="C10" s="103"/>
      <c r="D10" s="103"/>
      <c r="E10" s="104"/>
      <c r="F10" s="6" t="s">
        <v>5</v>
      </c>
      <c r="G10" s="6"/>
      <c r="H10" s="9">
        <v>4626</v>
      </c>
      <c r="I10" s="9">
        <v>4163</v>
      </c>
      <c r="J10" s="6" t="s">
        <v>19</v>
      </c>
      <c r="K10" s="7"/>
      <c r="L10" s="9">
        <v>116</v>
      </c>
      <c r="M10" s="9"/>
      <c r="N10" s="71"/>
    </row>
    <row r="11" spans="1:14" ht="25.5" customHeight="1" thickBot="1" x14ac:dyDescent="0.25">
      <c r="A11" s="102"/>
      <c r="B11" s="103"/>
      <c r="C11" s="103"/>
      <c r="D11" s="103"/>
      <c r="E11" s="104"/>
      <c r="F11" s="56" t="s">
        <v>6</v>
      </c>
      <c r="G11" s="56"/>
      <c r="H11" s="57">
        <v>1575</v>
      </c>
      <c r="I11" s="57">
        <v>1418</v>
      </c>
      <c r="J11" s="56" t="s">
        <v>19</v>
      </c>
      <c r="K11" s="58"/>
      <c r="L11" s="57">
        <v>40</v>
      </c>
      <c r="M11" s="57"/>
      <c r="N11" s="71"/>
    </row>
    <row r="12" spans="1:14" ht="94.5" customHeight="1" x14ac:dyDescent="0.2">
      <c r="A12" s="102"/>
      <c r="B12" s="103"/>
      <c r="C12" s="103"/>
      <c r="D12" s="103"/>
      <c r="E12" s="104"/>
      <c r="F12" s="62" t="s">
        <v>80</v>
      </c>
      <c r="G12" s="61"/>
      <c r="H12" s="63"/>
      <c r="I12" s="69">
        <v>6435</v>
      </c>
      <c r="J12" s="33" t="s">
        <v>49</v>
      </c>
      <c r="K12" s="36" t="s">
        <v>51</v>
      </c>
      <c r="L12" s="68">
        <v>29</v>
      </c>
      <c r="M12" s="69">
        <v>10</v>
      </c>
      <c r="N12" s="72" t="s">
        <v>83</v>
      </c>
    </row>
    <row r="13" spans="1:14" ht="25.5" x14ac:dyDescent="0.2">
      <c r="A13" s="102"/>
      <c r="B13" s="103"/>
      <c r="C13" s="103"/>
      <c r="D13" s="103"/>
      <c r="E13" s="104"/>
      <c r="F13" s="37" t="s">
        <v>7</v>
      </c>
      <c r="G13" s="37"/>
      <c r="H13" s="59">
        <v>2359</v>
      </c>
      <c r="I13" s="59">
        <v>2123</v>
      </c>
      <c r="J13" s="60" t="s">
        <v>20</v>
      </c>
      <c r="K13" s="60"/>
      <c r="L13" s="59">
        <v>40</v>
      </c>
      <c r="M13" s="59"/>
      <c r="N13" s="71"/>
    </row>
    <row r="14" spans="1:14" ht="25.5" x14ac:dyDescent="0.2">
      <c r="A14" s="102"/>
      <c r="B14" s="103"/>
      <c r="C14" s="103"/>
      <c r="D14" s="103"/>
      <c r="E14" s="104"/>
      <c r="F14" s="6" t="s">
        <v>8</v>
      </c>
      <c r="G14" s="6"/>
      <c r="H14" s="9"/>
      <c r="I14" s="9">
        <v>0</v>
      </c>
      <c r="J14" s="6" t="s">
        <v>17</v>
      </c>
      <c r="K14" s="7" t="s">
        <v>25</v>
      </c>
      <c r="L14" s="9">
        <v>0</v>
      </c>
      <c r="M14" s="9"/>
      <c r="N14" s="71"/>
    </row>
    <row r="15" spans="1:14" ht="25.5" customHeight="1" x14ac:dyDescent="0.2">
      <c r="A15" s="102"/>
      <c r="B15" s="103"/>
      <c r="C15" s="103"/>
      <c r="D15" s="103"/>
      <c r="E15" s="104"/>
      <c r="F15" s="16" t="s">
        <v>9</v>
      </c>
      <c r="G15" s="16"/>
      <c r="H15" s="17"/>
      <c r="I15" s="17">
        <v>0</v>
      </c>
      <c r="J15" s="16" t="s">
        <v>32</v>
      </c>
      <c r="K15" s="18" t="s">
        <v>26</v>
      </c>
      <c r="L15" s="17">
        <v>0</v>
      </c>
      <c r="M15" s="17"/>
      <c r="N15" s="73"/>
    </row>
    <row r="16" spans="1:14" ht="25.5" customHeight="1" x14ac:dyDescent="0.2">
      <c r="A16" s="102"/>
      <c r="B16" s="103"/>
      <c r="C16" s="103"/>
      <c r="D16" s="103"/>
      <c r="E16" s="104"/>
      <c r="F16" s="16" t="s">
        <v>10</v>
      </c>
      <c r="G16" s="16"/>
      <c r="H16" s="17"/>
      <c r="I16" s="17">
        <v>2128</v>
      </c>
      <c r="J16" s="16" t="s">
        <v>18</v>
      </c>
      <c r="K16" s="18" t="s">
        <v>68</v>
      </c>
      <c r="L16" s="17">
        <v>47</v>
      </c>
      <c r="M16" s="17">
        <v>48</v>
      </c>
      <c r="N16" s="73"/>
    </row>
    <row r="17" spans="1:14" ht="40.5" customHeight="1" x14ac:dyDescent="0.2">
      <c r="A17" s="102"/>
      <c r="B17" s="103"/>
      <c r="C17" s="103"/>
      <c r="D17" s="103"/>
      <c r="E17" s="104"/>
      <c r="F17" s="16" t="s">
        <v>11</v>
      </c>
      <c r="G17" s="16"/>
      <c r="H17" s="17"/>
      <c r="I17" s="17">
        <v>6335</v>
      </c>
      <c r="J17" s="16" t="s">
        <v>19</v>
      </c>
      <c r="K17" s="18" t="s">
        <v>46</v>
      </c>
      <c r="L17" s="17">
        <v>158</v>
      </c>
      <c r="M17" s="17">
        <v>158</v>
      </c>
      <c r="N17" s="73"/>
    </row>
    <row r="18" spans="1:14" ht="40.5" customHeight="1" x14ac:dyDescent="0.2">
      <c r="A18" s="102"/>
      <c r="B18" s="103"/>
      <c r="C18" s="103"/>
      <c r="D18" s="103"/>
      <c r="E18" s="104"/>
      <c r="F18" s="16" t="s">
        <v>44</v>
      </c>
      <c r="G18" s="16"/>
      <c r="H18" s="17"/>
      <c r="I18" s="17">
        <v>3485</v>
      </c>
      <c r="J18" s="16" t="s">
        <v>19</v>
      </c>
      <c r="K18" s="18" t="s">
        <v>47</v>
      </c>
      <c r="L18" s="17">
        <v>87</v>
      </c>
      <c r="M18" s="20">
        <v>134</v>
      </c>
      <c r="N18" s="73"/>
    </row>
    <row r="19" spans="1:14" ht="25.5" customHeight="1" x14ac:dyDescent="0.2">
      <c r="A19" s="102"/>
      <c r="B19" s="103"/>
      <c r="C19" s="103"/>
      <c r="D19" s="103"/>
      <c r="E19" s="104"/>
      <c r="F19" s="108" t="s">
        <v>53</v>
      </c>
      <c r="G19" s="109"/>
      <c r="H19" s="109"/>
      <c r="I19" s="109"/>
      <c r="J19" s="109"/>
      <c r="K19" s="109"/>
      <c r="L19" s="109"/>
      <c r="M19" s="110"/>
      <c r="N19" s="19"/>
    </row>
    <row r="20" spans="1:14" x14ac:dyDescent="0.2">
      <c r="A20" s="102"/>
      <c r="B20" s="103"/>
      <c r="C20" s="103"/>
      <c r="D20" s="103"/>
      <c r="E20" s="104"/>
      <c r="F20" s="21" t="s">
        <v>38</v>
      </c>
      <c r="G20" s="22" t="s">
        <v>56</v>
      </c>
      <c r="H20" s="21"/>
      <c r="I20" s="17"/>
      <c r="J20" s="16"/>
      <c r="K20" s="16" t="s">
        <v>27</v>
      </c>
      <c r="L20" s="17"/>
      <c r="M20" s="17">
        <v>40</v>
      </c>
      <c r="N20" s="19"/>
    </row>
    <row r="21" spans="1:14" x14ac:dyDescent="0.2">
      <c r="A21" s="102"/>
      <c r="B21" s="103"/>
      <c r="C21" s="103"/>
      <c r="D21" s="103"/>
      <c r="E21" s="104"/>
      <c r="F21" s="21" t="s">
        <v>67</v>
      </c>
      <c r="G21" s="22" t="s">
        <v>64</v>
      </c>
      <c r="H21" s="21"/>
      <c r="I21" s="17"/>
      <c r="J21" s="16"/>
      <c r="K21" s="16" t="s">
        <v>27</v>
      </c>
      <c r="L21" s="17"/>
      <c r="M21" s="17">
        <v>4</v>
      </c>
      <c r="N21" s="19"/>
    </row>
    <row r="22" spans="1:14" x14ac:dyDescent="0.2">
      <c r="A22" s="102"/>
      <c r="B22" s="103"/>
      <c r="C22" s="103"/>
      <c r="D22" s="103"/>
      <c r="E22" s="104"/>
      <c r="F22" s="21" t="s">
        <v>39</v>
      </c>
      <c r="G22" s="22" t="s">
        <v>57</v>
      </c>
      <c r="H22" s="21"/>
      <c r="I22" s="17"/>
      <c r="J22" s="16"/>
      <c r="K22" s="16" t="s">
        <v>27</v>
      </c>
      <c r="L22" s="17"/>
      <c r="M22" s="17">
        <v>40</v>
      </c>
      <c r="N22" s="19"/>
    </row>
    <row r="23" spans="1:14" x14ac:dyDescent="0.2">
      <c r="A23" s="102"/>
      <c r="B23" s="103"/>
      <c r="C23" s="103"/>
      <c r="D23" s="103"/>
      <c r="E23" s="104"/>
      <c r="F23" s="21" t="s">
        <v>40</v>
      </c>
      <c r="G23" s="22" t="s">
        <v>58</v>
      </c>
      <c r="H23" s="21"/>
      <c r="I23" s="17"/>
      <c r="J23" s="16"/>
      <c r="K23" s="16" t="s">
        <v>27</v>
      </c>
      <c r="L23" s="17"/>
      <c r="M23" s="17">
        <v>60</v>
      </c>
      <c r="N23" s="19"/>
    </row>
    <row r="24" spans="1:14" ht="65.25" customHeight="1" x14ac:dyDescent="0.2">
      <c r="A24" s="102"/>
      <c r="B24" s="103"/>
      <c r="C24" s="103"/>
      <c r="D24" s="103"/>
      <c r="E24" s="104"/>
      <c r="F24" s="21" t="s">
        <v>37</v>
      </c>
      <c r="G24" s="22" t="s">
        <v>55</v>
      </c>
      <c r="H24" s="21"/>
      <c r="I24" s="17"/>
      <c r="J24" s="16"/>
      <c r="K24" s="18" t="s">
        <v>45</v>
      </c>
      <c r="L24" s="17"/>
      <c r="M24" s="17">
        <v>114</v>
      </c>
      <c r="N24" s="23"/>
    </row>
    <row r="25" spans="1:14" ht="63.75" x14ac:dyDescent="0.2">
      <c r="A25" s="102"/>
      <c r="B25" s="103"/>
      <c r="C25" s="103"/>
      <c r="D25" s="103"/>
      <c r="E25" s="104"/>
      <c r="F25" s="21" t="s">
        <v>41</v>
      </c>
      <c r="G25" s="22" t="s">
        <v>59</v>
      </c>
      <c r="H25" s="21"/>
      <c r="I25" s="17"/>
      <c r="J25" s="16"/>
      <c r="K25" s="18" t="s">
        <v>28</v>
      </c>
      <c r="L25" s="17"/>
      <c r="M25" s="17">
        <v>106</v>
      </c>
      <c r="N25" s="24"/>
    </row>
    <row r="26" spans="1:14" x14ac:dyDescent="0.2">
      <c r="A26" s="102"/>
      <c r="B26" s="103"/>
      <c r="C26" s="103"/>
      <c r="D26" s="103"/>
      <c r="E26" s="104"/>
      <c r="F26" s="8" t="s">
        <v>43</v>
      </c>
      <c r="G26" s="14" t="s">
        <v>61</v>
      </c>
      <c r="H26" s="8"/>
      <c r="I26" s="9"/>
      <c r="J26" s="6"/>
      <c r="K26" s="6" t="s">
        <v>27</v>
      </c>
      <c r="L26" s="9"/>
      <c r="M26" s="9">
        <v>156</v>
      </c>
      <c r="N26" s="15"/>
    </row>
    <row r="27" spans="1:14" x14ac:dyDescent="0.2">
      <c r="A27" s="25"/>
      <c r="B27" s="26"/>
      <c r="C27" s="26"/>
      <c r="D27" s="26"/>
      <c r="E27" s="27"/>
      <c r="F27" s="8" t="s">
        <v>65</v>
      </c>
      <c r="G27" s="14" t="s">
        <v>62</v>
      </c>
      <c r="H27" s="8"/>
      <c r="I27" s="9"/>
      <c r="J27" s="6"/>
      <c r="K27" s="6" t="s">
        <v>27</v>
      </c>
      <c r="L27" s="9"/>
      <c r="M27" s="9">
        <v>34</v>
      </c>
    </row>
    <row r="28" spans="1:14" x14ac:dyDescent="0.2">
      <c r="A28" s="25"/>
      <c r="B28" s="26"/>
      <c r="C28" s="26"/>
      <c r="D28" s="26"/>
      <c r="E28" s="27"/>
      <c r="F28" s="8" t="s">
        <v>66</v>
      </c>
      <c r="G28" s="14" t="s">
        <v>63</v>
      </c>
      <c r="H28" s="8"/>
      <c r="I28" s="9"/>
      <c r="J28" s="6"/>
      <c r="K28" s="6" t="s">
        <v>27</v>
      </c>
      <c r="L28" s="9"/>
      <c r="M28" s="9">
        <v>9</v>
      </c>
    </row>
    <row r="29" spans="1:14" x14ac:dyDescent="0.2">
      <c r="A29" s="25"/>
      <c r="B29" s="26"/>
      <c r="C29" s="26"/>
      <c r="D29" s="26"/>
      <c r="E29" s="27"/>
      <c r="F29" s="8" t="s">
        <v>42</v>
      </c>
      <c r="G29" s="14" t="s">
        <v>60</v>
      </c>
      <c r="H29" s="8"/>
      <c r="I29" s="9"/>
      <c r="J29" s="6"/>
      <c r="K29" s="6" t="s">
        <v>27</v>
      </c>
      <c r="L29" s="9"/>
      <c r="M29" s="9">
        <v>724</v>
      </c>
    </row>
    <row r="30" spans="1:14" ht="39.75" customHeight="1" x14ac:dyDescent="0.2">
      <c r="A30" s="10"/>
      <c r="B30" s="11"/>
      <c r="C30" s="11"/>
      <c r="D30" s="11"/>
      <c r="E30" s="12"/>
      <c r="F30" s="70" t="s">
        <v>82</v>
      </c>
      <c r="G30" s="51"/>
      <c r="H30" s="51"/>
      <c r="I30" s="52">
        <f>SUM(I5:I26)</f>
        <v>71045</v>
      </c>
      <c r="J30" s="51"/>
      <c r="K30" s="51"/>
      <c r="L30" s="52">
        <f>SUM(L5:L26)</f>
        <v>1525</v>
      </c>
      <c r="M30" s="52">
        <f>SUM(M5:M29)</f>
        <v>1637</v>
      </c>
    </row>
    <row r="31" spans="1:14" x14ac:dyDescent="0.2">
      <c r="L31" s="2"/>
    </row>
    <row r="32" spans="1:14" x14ac:dyDescent="0.2">
      <c r="L32" s="2"/>
    </row>
    <row r="33" spans="12:12" x14ac:dyDescent="0.2">
      <c r="L33" s="2"/>
    </row>
    <row r="34" spans="12:12" x14ac:dyDescent="0.2">
      <c r="L34" s="2"/>
    </row>
    <row r="35" spans="12:12" x14ac:dyDescent="0.2">
      <c r="L35" s="2"/>
    </row>
    <row r="36" spans="12:12" x14ac:dyDescent="0.2">
      <c r="L36" s="2"/>
    </row>
    <row r="37" spans="12:12" x14ac:dyDescent="0.2">
      <c r="L37" s="2"/>
    </row>
    <row r="38" spans="12:12" x14ac:dyDescent="0.2">
      <c r="L38" s="2"/>
    </row>
    <row r="39" spans="12:12" x14ac:dyDescent="0.2">
      <c r="L39" s="2"/>
    </row>
    <row r="40" spans="12:12" x14ac:dyDescent="0.2">
      <c r="L40" s="2"/>
    </row>
    <row r="41" spans="12:12" x14ac:dyDescent="0.2">
      <c r="L41" s="2"/>
    </row>
    <row r="42" spans="12:12" x14ac:dyDescent="0.2">
      <c r="L42" s="2"/>
    </row>
    <row r="43" spans="12:12" x14ac:dyDescent="0.2">
      <c r="L43" s="2"/>
    </row>
    <row r="44" spans="12:12" x14ac:dyDescent="0.2">
      <c r="L44" s="2"/>
    </row>
    <row r="45" spans="12:12" x14ac:dyDescent="0.2">
      <c r="L45" s="2"/>
    </row>
    <row r="46" spans="12:12" x14ac:dyDescent="0.2">
      <c r="L46" s="2"/>
    </row>
    <row r="47" spans="12:12" x14ac:dyDescent="0.2">
      <c r="L47" s="2"/>
    </row>
    <row r="48" spans="12:12" x14ac:dyDescent="0.2">
      <c r="L48" s="2"/>
    </row>
    <row r="49" spans="12:12" x14ac:dyDescent="0.2">
      <c r="L49" s="2"/>
    </row>
  </sheetData>
  <mergeCells count="4">
    <mergeCell ref="A1:M1"/>
    <mergeCell ref="A5:E26"/>
    <mergeCell ref="F19:M19"/>
    <mergeCell ref="A4:E4"/>
  </mergeCells>
  <pageMargins left="0.7" right="0.7" top="0.75" bottom="0.75" header="0.3" footer="0.3"/>
  <pageSetup paperSize="8"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Tableau parking existant + proj</vt:lpstr>
      <vt:lpstr>Nouveau tableau parking</vt:lpstr>
      <vt:lpstr>'Nouveau tableau parking'!Zone_d_impression</vt:lpstr>
      <vt:lpstr>'Tableau parking existant + proj'!Zone_d_impression</vt:lpstr>
    </vt:vector>
  </TitlesOfParts>
  <Company>FDR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Noelle AUDIC</dc:creator>
  <cp:lastModifiedBy>admin09</cp:lastModifiedBy>
  <cp:lastPrinted>2017-07-21T15:32:29Z</cp:lastPrinted>
  <dcterms:created xsi:type="dcterms:W3CDTF">2017-04-05T15:00:53Z</dcterms:created>
  <dcterms:modified xsi:type="dcterms:W3CDTF">2017-07-21T16:20:32Z</dcterms:modified>
</cp:coreProperties>
</file>